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5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28035" windowHeight="12780"/>
  </bookViews>
  <sheets>
    <sheet name="March" sheetId="1" r:id="rId1"/>
    <sheet name="April" sheetId="2" r:id="rId2"/>
    <sheet name="May" sheetId="4" r:id="rId3"/>
    <sheet name="June" sheetId="5" r:id="rId4"/>
    <sheet name="July" sheetId="6" r:id="rId5"/>
    <sheet name="月別内訳" sheetId="7" r:id="rId6"/>
  </sheets>
  <calcPr calcId="125725"/>
</workbook>
</file>

<file path=xl/calcChain.xml><?xml version="1.0" encoding="utf-8"?>
<calcChain xmlns="http://schemas.openxmlformats.org/spreadsheetml/2006/main">
  <c r="C2" i="7"/>
  <c r="D2"/>
  <c r="E2"/>
  <c r="B2"/>
  <c r="J5" i="6"/>
  <c r="J2"/>
  <c r="J3" i="5"/>
  <c r="J4"/>
  <c r="J5"/>
  <c r="J2"/>
  <c r="J6" l="1"/>
  <c r="K6" s="1"/>
  <c r="J3" i="4"/>
  <c r="J4"/>
  <c r="J5"/>
  <c r="J2"/>
  <c r="J3" i="2"/>
  <c r="J4"/>
  <c r="J5"/>
  <c r="J2"/>
  <c r="K6" i="1"/>
  <c r="J6"/>
  <c r="J3"/>
  <c r="J4"/>
  <c r="J5"/>
  <c r="J2"/>
  <c r="G101" i="6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J3" s="1"/>
  <c r="G7"/>
  <c r="J4" s="1"/>
  <c r="G6"/>
  <c r="G5"/>
  <c r="G4"/>
  <c r="G3"/>
  <c r="G2"/>
  <c r="G101" i="5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2"/>
  <c r="E24" i="4"/>
  <c r="J6" i="6" l="1"/>
  <c r="J6" i="4"/>
  <c r="K6" s="1"/>
  <c r="J6" i="2"/>
  <c r="K6" s="1"/>
  <c r="G102" i="6"/>
  <c r="K6" s="1"/>
  <c r="G102" i="5"/>
  <c r="G17" i="4"/>
  <c r="G8" l="1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6"/>
  <c r="G15"/>
  <c r="G14"/>
  <c r="G13"/>
  <c r="G12"/>
  <c r="G11"/>
  <c r="G10"/>
  <c r="G9"/>
  <c r="G7"/>
  <c r="G6"/>
  <c r="G5"/>
  <c r="G4"/>
  <c r="G3"/>
  <c r="G2"/>
  <c r="G101" i="2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2"/>
  <c r="G24" i="1"/>
  <c r="G22"/>
  <c r="G20"/>
  <c r="G21"/>
  <c r="G3"/>
  <c r="G4"/>
  <c r="G5"/>
  <c r="G6"/>
  <c r="G7"/>
  <c r="G8"/>
  <c r="G9"/>
  <c r="G10"/>
  <c r="G11"/>
  <c r="G12"/>
  <c r="G13"/>
  <c r="G14"/>
  <c r="G15"/>
  <c r="G16"/>
  <c r="G17"/>
  <c r="G18"/>
  <c r="G19"/>
  <c r="G23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2"/>
  <c r="G102" i="4" l="1"/>
  <c r="G102" i="2"/>
  <c r="G102" i="1"/>
</calcChain>
</file>

<file path=xl/sharedStrings.xml><?xml version="1.0" encoding="utf-8"?>
<sst xmlns="http://schemas.openxmlformats.org/spreadsheetml/2006/main" count="459" uniqueCount="110">
  <si>
    <t>No.</t>
    <phoneticPr fontId="1"/>
  </si>
  <si>
    <t>備品</t>
    <rPh sb="0" eb="2">
      <t>ビヒン</t>
    </rPh>
    <phoneticPr fontId="1"/>
  </si>
  <si>
    <t>日　　時</t>
    <rPh sb="0" eb="1">
      <t>ヒ</t>
    </rPh>
    <rPh sb="3" eb="4">
      <t>ジ</t>
    </rPh>
    <phoneticPr fontId="1"/>
  </si>
  <si>
    <t>種　　別</t>
    <rPh sb="0" eb="1">
      <t>タネ</t>
    </rPh>
    <rPh sb="3" eb="4">
      <t>ベツ</t>
    </rPh>
    <phoneticPr fontId="1"/>
  </si>
  <si>
    <t>摘　　　　　要</t>
    <rPh sb="0" eb="1">
      <t>テキ</t>
    </rPh>
    <rPh sb="6" eb="7">
      <t>ヨウ</t>
    </rPh>
    <phoneticPr fontId="1"/>
  </si>
  <si>
    <t>金　　額</t>
    <rPh sb="0" eb="1">
      <t>キン</t>
    </rPh>
    <rPh sb="3" eb="4">
      <t>ガク</t>
    </rPh>
    <phoneticPr fontId="1"/>
  </si>
  <si>
    <t>外税</t>
    <rPh sb="0" eb="1">
      <t>ソト</t>
    </rPh>
    <rPh sb="1" eb="2">
      <t>ゼイ</t>
    </rPh>
    <phoneticPr fontId="1"/>
  </si>
  <si>
    <t>食費</t>
    <rPh sb="0" eb="2">
      <t>ショクヒ</t>
    </rPh>
    <phoneticPr fontId="1"/>
  </si>
  <si>
    <t>小　　計</t>
    <rPh sb="0" eb="1">
      <t>ショウ</t>
    </rPh>
    <rPh sb="3" eb="4">
      <t>ケイ</t>
    </rPh>
    <phoneticPr fontId="1"/>
  </si>
  <si>
    <t>月別合計</t>
    <rPh sb="0" eb="2">
      <t>ツキベツ</t>
    </rPh>
    <rPh sb="2" eb="4">
      <t>ゴウケイ</t>
    </rPh>
    <phoneticPr fontId="1"/>
  </si>
  <si>
    <t>交通</t>
    <rPh sb="0" eb="2">
      <t>コウツウ</t>
    </rPh>
    <phoneticPr fontId="1"/>
  </si>
  <si>
    <t>その他</t>
    <rPh sb="2" eb="3">
      <t>タ</t>
    </rPh>
    <phoneticPr fontId="1"/>
  </si>
  <si>
    <t>交通</t>
    <rPh sb="0" eb="2">
      <t>コウツウ</t>
    </rPh>
    <phoneticPr fontId="1"/>
  </si>
  <si>
    <t>備品</t>
    <rPh sb="0" eb="2">
      <t>ビヒン</t>
    </rPh>
    <phoneticPr fontId="1"/>
  </si>
  <si>
    <t>備品</t>
    <rPh sb="0" eb="2">
      <t>ビヒン</t>
    </rPh>
    <phoneticPr fontId="1"/>
  </si>
  <si>
    <t>交通</t>
    <rPh sb="0" eb="2">
      <t>コウツウ</t>
    </rPh>
    <phoneticPr fontId="1"/>
  </si>
  <si>
    <t>交通</t>
    <rPh sb="0" eb="2">
      <t>コウツウ</t>
    </rPh>
    <phoneticPr fontId="1"/>
  </si>
  <si>
    <t>食費</t>
    <rPh sb="0" eb="2">
      <t>ショクヒ</t>
    </rPh>
    <phoneticPr fontId="1"/>
  </si>
  <si>
    <t>交通</t>
    <rPh sb="0" eb="2">
      <t>コウツウ</t>
    </rPh>
    <phoneticPr fontId="1"/>
  </si>
  <si>
    <t>食費</t>
    <rPh sb="0" eb="2">
      <t>ショクヒ</t>
    </rPh>
    <phoneticPr fontId="1"/>
  </si>
  <si>
    <t>備品</t>
    <rPh sb="0" eb="2">
      <t>ビヒン</t>
    </rPh>
    <phoneticPr fontId="1"/>
  </si>
  <si>
    <t>交通</t>
    <rPh sb="0" eb="2">
      <t>コウツウ</t>
    </rPh>
    <phoneticPr fontId="1"/>
  </si>
  <si>
    <t>備品</t>
    <rPh sb="0" eb="2">
      <t>ビヒン</t>
    </rPh>
    <phoneticPr fontId="1"/>
  </si>
  <si>
    <t>交通</t>
    <rPh sb="0" eb="2">
      <t>コウツウ</t>
    </rPh>
    <phoneticPr fontId="1"/>
  </si>
  <si>
    <t>備品</t>
    <rPh sb="0" eb="2">
      <t>ビヒン</t>
    </rPh>
    <phoneticPr fontId="1"/>
  </si>
  <si>
    <t>備品</t>
    <rPh sb="0" eb="2">
      <t>ビヒン</t>
    </rPh>
    <phoneticPr fontId="1"/>
  </si>
  <si>
    <t>交通</t>
    <rPh sb="0" eb="2">
      <t>コウツウ</t>
    </rPh>
    <phoneticPr fontId="1"/>
  </si>
  <si>
    <t>交通</t>
    <rPh sb="0" eb="2">
      <t>コウツウ</t>
    </rPh>
    <phoneticPr fontId="1"/>
  </si>
  <si>
    <t>食費</t>
    <rPh sb="0" eb="2">
      <t>ショクヒ</t>
    </rPh>
    <phoneticPr fontId="1"/>
  </si>
  <si>
    <t>その他</t>
    <rPh sb="2" eb="3">
      <t>タ</t>
    </rPh>
    <phoneticPr fontId="1"/>
  </si>
  <si>
    <t>立替分</t>
    <rPh sb="0" eb="2">
      <t>タテカエ</t>
    </rPh>
    <rPh sb="2" eb="3">
      <t>ブン</t>
    </rPh>
    <phoneticPr fontId="1"/>
  </si>
  <si>
    <t>備品</t>
    <rPh sb="0" eb="2">
      <t>ビヒン</t>
    </rPh>
    <phoneticPr fontId="1"/>
  </si>
  <si>
    <t>交通</t>
    <rPh sb="0" eb="2">
      <t>コウツウ</t>
    </rPh>
    <phoneticPr fontId="1"/>
  </si>
  <si>
    <t>食費</t>
    <rPh sb="0" eb="2">
      <t>ショクヒ</t>
    </rPh>
    <phoneticPr fontId="1"/>
  </si>
  <si>
    <t>備品</t>
    <rPh sb="0" eb="2">
      <t>ビヒン</t>
    </rPh>
    <phoneticPr fontId="1"/>
  </si>
  <si>
    <t>交通</t>
    <rPh sb="0" eb="2">
      <t>コウツウ</t>
    </rPh>
    <phoneticPr fontId="1"/>
  </si>
  <si>
    <t>食費</t>
    <rPh sb="0" eb="2">
      <t>ショクヒ</t>
    </rPh>
    <phoneticPr fontId="1"/>
  </si>
  <si>
    <t>自販機</t>
    <rPh sb="0" eb="3">
      <t>ジハンキ</t>
    </rPh>
    <phoneticPr fontId="1"/>
  </si>
  <si>
    <t>備品</t>
    <rPh sb="0" eb="2">
      <t>ビヒン</t>
    </rPh>
    <phoneticPr fontId="1"/>
  </si>
  <si>
    <t>交通</t>
    <rPh sb="0" eb="2">
      <t>コウツウ</t>
    </rPh>
    <phoneticPr fontId="1"/>
  </si>
  <si>
    <t>食費</t>
    <rPh sb="0" eb="2">
      <t>ショクヒ</t>
    </rPh>
    <phoneticPr fontId="1"/>
  </si>
  <si>
    <t>その他</t>
    <rPh sb="2" eb="3">
      <t>タ</t>
    </rPh>
    <phoneticPr fontId="1"/>
  </si>
  <si>
    <t>自販機</t>
    <rPh sb="0" eb="3">
      <t>ジハンキ</t>
    </rPh>
    <phoneticPr fontId="1"/>
  </si>
  <si>
    <t>備品</t>
    <rPh sb="0" eb="2">
      <t>ビヒン</t>
    </rPh>
    <phoneticPr fontId="1"/>
  </si>
  <si>
    <t>交通</t>
    <rPh sb="0" eb="2">
      <t>コウツウ</t>
    </rPh>
    <phoneticPr fontId="1"/>
  </si>
  <si>
    <t>交通</t>
    <rPh sb="0" eb="2">
      <t>コウツウ</t>
    </rPh>
    <phoneticPr fontId="1"/>
  </si>
  <si>
    <t>備品</t>
    <rPh sb="0" eb="2">
      <t>ビヒン</t>
    </rPh>
    <phoneticPr fontId="1"/>
  </si>
  <si>
    <t>食費</t>
    <rPh sb="0" eb="2">
      <t>ショクヒ</t>
    </rPh>
    <phoneticPr fontId="1"/>
  </si>
  <si>
    <t>その他</t>
    <rPh sb="2" eb="3">
      <t>タ</t>
    </rPh>
    <phoneticPr fontId="1"/>
  </si>
  <si>
    <t>交通</t>
    <rPh sb="0" eb="2">
      <t>コウツウ</t>
    </rPh>
    <phoneticPr fontId="1"/>
  </si>
  <si>
    <t>備品</t>
    <rPh sb="0" eb="2">
      <t>ビヒン</t>
    </rPh>
    <phoneticPr fontId="1"/>
  </si>
  <si>
    <t>備品</t>
    <rPh sb="0" eb="2">
      <t>ビヒン</t>
    </rPh>
    <phoneticPr fontId="1"/>
  </si>
  <si>
    <t>交通</t>
    <rPh sb="0" eb="2">
      <t>コウツウ</t>
    </rPh>
    <phoneticPr fontId="1"/>
  </si>
  <si>
    <t>食費</t>
    <rPh sb="0" eb="2">
      <t>ショクヒ</t>
    </rPh>
    <phoneticPr fontId="1"/>
  </si>
  <si>
    <t>備品</t>
    <rPh sb="0" eb="2">
      <t>ビヒン</t>
    </rPh>
    <phoneticPr fontId="1"/>
  </si>
  <si>
    <t>その他</t>
    <rPh sb="2" eb="3">
      <t>タ</t>
    </rPh>
    <phoneticPr fontId="1"/>
  </si>
  <si>
    <t>自販機(アイス)</t>
    <rPh sb="0" eb="3">
      <t>ジハンキ</t>
    </rPh>
    <phoneticPr fontId="1"/>
  </si>
  <si>
    <t>備品</t>
    <rPh sb="0" eb="2">
      <t>ビヒン</t>
    </rPh>
    <phoneticPr fontId="1"/>
  </si>
  <si>
    <t>交通</t>
    <rPh sb="0" eb="2">
      <t>コウツウ</t>
    </rPh>
    <phoneticPr fontId="1"/>
  </si>
  <si>
    <t>食費</t>
    <rPh sb="0" eb="2">
      <t>ショクヒ</t>
    </rPh>
    <phoneticPr fontId="1"/>
  </si>
  <si>
    <t>自販機(飲み物)</t>
    <rPh sb="0" eb="3">
      <t>ジハンキ</t>
    </rPh>
    <rPh sb="4" eb="5">
      <t>ノ</t>
    </rPh>
    <rPh sb="6" eb="7">
      <t>モノ</t>
    </rPh>
    <phoneticPr fontId="1"/>
  </si>
  <si>
    <t>備品</t>
    <rPh sb="0" eb="2">
      <t>ビヒン</t>
    </rPh>
    <phoneticPr fontId="1"/>
  </si>
  <si>
    <t>備品</t>
    <rPh sb="0" eb="2">
      <t>ビヒン</t>
    </rPh>
    <phoneticPr fontId="1"/>
  </si>
  <si>
    <t>交通</t>
    <rPh sb="0" eb="2">
      <t>コウツウ</t>
    </rPh>
    <phoneticPr fontId="1"/>
  </si>
  <si>
    <t>交通</t>
    <rPh sb="0" eb="2">
      <t>コウツウ</t>
    </rPh>
    <phoneticPr fontId="1"/>
  </si>
  <si>
    <t>食費</t>
    <rPh sb="0" eb="2">
      <t>ショクヒ</t>
    </rPh>
    <phoneticPr fontId="1"/>
  </si>
  <si>
    <t>その他</t>
    <rPh sb="2" eb="3">
      <t>タ</t>
    </rPh>
    <phoneticPr fontId="1"/>
  </si>
  <si>
    <t>銭湯</t>
    <rPh sb="0" eb="2">
      <t>セントウ</t>
    </rPh>
    <phoneticPr fontId="1"/>
  </si>
  <si>
    <t>食費</t>
    <rPh sb="0" eb="2">
      <t>ショクヒ</t>
    </rPh>
    <phoneticPr fontId="1"/>
  </si>
  <si>
    <t>交通</t>
    <rPh sb="0" eb="2">
      <t>コウツウ</t>
    </rPh>
    <phoneticPr fontId="1"/>
  </si>
  <si>
    <t>WILLER EXPRESS(クレジット)</t>
    <phoneticPr fontId="1"/>
  </si>
  <si>
    <t>食費</t>
    <rPh sb="0" eb="2">
      <t>ショクヒ</t>
    </rPh>
    <phoneticPr fontId="1"/>
  </si>
  <si>
    <t>自販機</t>
    <rPh sb="0" eb="3">
      <t>ジハンキ</t>
    </rPh>
    <phoneticPr fontId="1"/>
  </si>
  <si>
    <t>種　　別</t>
    <rPh sb="0" eb="1">
      <t>タネ</t>
    </rPh>
    <rPh sb="3" eb="4">
      <t>ベツ</t>
    </rPh>
    <phoneticPr fontId="1"/>
  </si>
  <si>
    <t>食費</t>
    <rPh sb="0" eb="2">
      <t>ショクヒ</t>
    </rPh>
    <phoneticPr fontId="1"/>
  </si>
  <si>
    <t>交通</t>
    <rPh sb="0" eb="2">
      <t>コウツウ</t>
    </rPh>
    <phoneticPr fontId="1"/>
  </si>
  <si>
    <t>備品</t>
    <rPh sb="0" eb="2">
      <t>ビヒン</t>
    </rPh>
    <phoneticPr fontId="1"/>
  </si>
  <si>
    <t>その他</t>
    <rPh sb="2" eb="3">
      <t>タ</t>
    </rPh>
    <phoneticPr fontId="1"/>
  </si>
  <si>
    <t>小　　計</t>
    <rPh sb="0" eb="1">
      <t>ショウ</t>
    </rPh>
    <rPh sb="3" eb="4">
      <t>ケイ</t>
    </rPh>
    <phoneticPr fontId="1"/>
  </si>
  <si>
    <t>3月</t>
    <rPh sb="1" eb="2">
      <t>ガツ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</si>
  <si>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</si>
  <si>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</si>
  <si>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</si>
  <si>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合計</t>
    <rPh sb="0" eb="2">
      <t>ゴウケイ</t>
    </rPh>
    <phoneticPr fontId="1"/>
  </si>
  <si>
    <t>備品</t>
    <rPh sb="0" eb="2">
      <t>ビヒン</t>
    </rPh>
    <phoneticPr fontId="1"/>
  </si>
  <si>
    <t>交通</t>
    <rPh sb="0" eb="2">
      <t>コウツウ</t>
    </rPh>
    <phoneticPr fontId="1"/>
  </si>
  <si>
    <t>書店</t>
    <rPh sb="0" eb="2">
      <t>ショテン</t>
    </rPh>
    <phoneticPr fontId="1"/>
  </si>
  <si>
    <t>食堂</t>
    <rPh sb="0" eb="2">
      <t>ショクドウ</t>
    </rPh>
    <phoneticPr fontId="1"/>
  </si>
  <si>
    <t>購買部</t>
    <rPh sb="0" eb="3">
      <t>コウバイブ</t>
    </rPh>
    <phoneticPr fontId="1"/>
  </si>
  <si>
    <t>ファミレス</t>
    <phoneticPr fontId="1"/>
  </si>
  <si>
    <t>コンビニ</t>
    <phoneticPr fontId="1"/>
  </si>
  <si>
    <t>スーパー</t>
    <phoneticPr fontId="1"/>
  </si>
  <si>
    <t>駅</t>
    <rPh sb="0" eb="1">
      <t>エキ</t>
    </rPh>
    <phoneticPr fontId="1"/>
  </si>
  <si>
    <t>ファストフード</t>
    <phoneticPr fontId="1"/>
  </si>
  <si>
    <t>写真屋</t>
    <rPh sb="0" eb="3">
      <t>シャシンヤ</t>
    </rPh>
    <phoneticPr fontId="1"/>
  </si>
  <si>
    <t>レンタル</t>
    <phoneticPr fontId="1"/>
  </si>
  <si>
    <t>家電量販店</t>
    <rPh sb="0" eb="5">
      <t>カデンリョウハンテン</t>
    </rPh>
    <phoneticPr fontId="1"/>
  </si>
  <si>
    <t>配送</t>
    <rPh sb="0" eb="2">
      <t>ハイソウ</t>
    </rPh>
    <phoneticPr fontId="1"/>
  </si>
  <si>
    <t>ロッカー</t>
    <phoneticPr fontId="1"/>
  </si>
  <si>
    <t>ネカフェ</t>
    <phoneticPr fontId="1"/>
  </si>
  <si>
    <t>飲食</t>
    <rPh sb="0" eb="2">
      <t>インショク</t>
    </rPh>
    <phoneticPr fontId="1"/>
  </si>
  <si>
    <t>郵便局</t>
    <rPh sb="0" eb="3">
      <t>ユウビンキョク</t>
    </rPh>
    <phoneticPr fontId="1"/>
  </si>
  <si>
    <t>ホームセンター</t>
    <phoneticPr fontId="1"/>
  </si>
  <si>
    <t>カラオケ</t>
    <phoneticPr fontId="1"/>
  </si>
  <si>
    <t>サービスエリア</t>
    <phoneticPr fontId="1"/>
  </si>
  <si>
    <t>コンビニ</t>
    <phoneticPr fontId="1"/>
  </si>
  <si>
    <t>レンタサイクル</t>
    <phoneticPr fontId="1"/>
  </si>
  <si>
    <t>修理</t>
    <rPh sb="0" eb="2">
      <t>シュウリ</t>
    </rPh>
    <phoneticPr fontId="1"/>
  </si>
  <si>
    <t>靴屋</t>
    <rPh sb="0" eb="2">
      <t>クツヤ</t>
    </rPh>
    <phoneticPr fontId="1"/>
  </si>
  <si>
    <t>ボウリング</t>
    <phoneticPr fontId="1"/>
  </si>
</sst>
</file>

<file path=xl/styles.xml><?xml version="1.0" encoding="utf-8"?>
<styleSheet xmlns="http://schemas.openxmlformats.org/spreadsheetml/2006/main">
  <numFmts count="2">
    <numFmt numFmtId="42" formatCode="_ &quot;¥&quot;* #,##0_ ;_ &quot;¥&quot;* \-#,##0_ ;_ &quot;¥&quot;* &quot;-&quot;_ ;_ @_ "/>
    <numFmt numFmtId="176" formatCode="yyyy/mm/dd\ hh:mm;@"/>
  </numFmts>
  <fonts count="5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2"/>
      <charset val="128"/>
    </font>
    <font>
      <sz val="10"/>
      <color rgb="FFFF0000"/>
      <name val="Meiryo UI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2" fontId="2" fillId="2" borderId="3" xfId="0" applyNumberFormat="1" applyFont="1" applyFill="1" applyBorder="1">
      <alignment vertical="center"/>
    </xf>
    <xf numFmtId="42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3" borderId="0" xfId="0" applyFill="1">
      <alignment vertical="center"/>
    </xf>
    <xf numFmtId="176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42" fontId="0" fillId="3" borderId="0" xfId="0" applyNumberForma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2" fontId="0" fillId="0" borderId="0" xfId="0" applyNumberFormat="1" applyFill="1">
      <alignment vertical="center"/>
    </xf>
    <xf numFmtId="0" fontId="0" fillId="0" borderId="5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2" fontId="0" fillId="0" borderId="7" xfId="1" applyNumberFormat="1" applyFont="1" applyBorder="1">
      <alignment vertical="center"/>
    </xf>
    <xf numFmtId="0" fontId="0" fillId="0" borderId="6" xfId="0" applyBorder="1">
      <alignment vertical="center"/>
    </xf>
    <xf numFmtId="42" fontId="0" fillId="0" borderId="8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42" fontId="0" fillId="0" borderId="9" xfId="1" applyNumberFormat="1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30">
    <dxf>
      <numFmt numFmtId="32" formatCode="_ &quot;¥&quot;* #,##0_ ;_ &quot;¥&quot;* \-#,##0_ ;_ &quot;¥&quot;* &quot;-&quot;_ ;_ @_ "/>
    </dxf>
    <dxf>
      <numFmt numFmtId="32" formatCode="_ &quot;¥&quot;* #,##0_ ;_ &quot;¥&quot;* \-#,##0_ ;_ &quot;¥&quot;* &quot;-&quot;_ ;_ @_ "/>
    </dxf>
    <dxf>
      <numFmt numFmtId="32" formatCode="_ &quot;¥&quot;* #,##0_ ;_ &quot;¥&quot;* \-#,##0_ ;_ &quot;¥&quot;* &quot;-&quot;_ ;_ @_ "/>
    </dxf>
    <dxf>
      <alignment horizontal="center" vertical="center" textRotation="0" wrapText="0" indent="0" relativeIndent="0" justifyLastLine="0" shrinkToFit="0" mergeCell="0" readingOrder="0"/>
    </dxf>
    <dxf>
      <numFmt numFmtId="176" formatCode="yyyy/mm/dd\ hh:mm;@"/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0" justifyLastLine="0" shrinkToFit="0" mergeCell="0" readingOrder="0"/>
    </dxf>
    <dxf>
      <numFmt numFmtId="32" formatCode="_ &quot;¥&quot;* #,##0_ ;_ &quot;¥&quot;* \-#,##0_ ;_ &quot;¥&quot;* &quot;-&quot;_ ;_ @_ "/>
    </dxf>
    <dxf>
      <numFmt numFmtId="32" formatCode="_ &quot;¥&quot;* #,##0_ ;_ &quot;¥&quot;* \-#,##0_ ;_ &quot;¥&quot;* &quot;-&quot;_ ;_ @_ "/>
    </dxf>
    <dxf>
      <numFmt numFmtId="32" formatCode="_ &quot;¥&quot;* #,##0_ ;_ &quot;¥&quot;* \-#,##0_ ;_ &quot;¥&quot;* &quot;-&quot;_ ;_ @_ "/>
    </dxf>
    <dxf>
      <alignment horizontal="center" vertical="center" textRotation="0" wrapText="0" indent="0" relativeIndent="0" justifyLastLine="0" shrinkToFit="0" mergeCell="0" readingOrder="0"/>
    </dxf>
    <dxf>
      <numFmt numFmtId="176" formatCode="yyyy/mm/dd\ hh:mm;@"/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0" justifyLastLine="0" shrinkToFit="0" mergeCell="0" readingOrder="0"/>
    </dxf>
    <dxf>
      <numFmt numFmtId="32" formatCode="_ &quot;¥&quot;* #,##0_ ;_ &quot;¥&quot;* \-#,##0_ ;_ &quot;¥&quot;* &quot;-&quot;_ ;_ @_ "/>
    </dxf>
    <dxf>
      <numFmt numFmtId="32" formatCode="_ &quot;¥&quot;* #,##0_ ;_ &quot;¥&quot;* \-#,##0_ ;_ &quot;¥&quot;* &quot;-&quot;_ ;_ @_ "/>
    </dxf>
    <dxf>
      <numFmt numFmtId="32" formatCode="_ &quot;¥&quot;* #,##0_ ;_ &quot;¥&quot;* \-#,##0_ ;_ &quot;¥&quot;* &quot;-&quot;_ ;_ @_ "/>
    </dxf>
    <dxf>
      <alignment horizontal="center" vertical="center" textRotation="0" wrapText="0" indent="0" relativeIndent="0" justifyLastLine="0" shrinkToFit="0" mergeCell="0" readingOrder="0"/>
    </dxf>
    <dxf>
      <numFmt numFmtId="176" formatCode="yyyy/mm/dd\ hh:mm;@"/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0" justifyLastLine="0" shrinkToFit="0" mergeCell="0" readingOrder="0"/>
    </dxf>
    <dxf>
      <numFmt numFmtId="32" formatCode="_ &quot;¥&quot;* #,##0_ ;_ &quot;¥&quot;* \-#,##0_ ;_ &quot;¥&quot;* &quot;-&quot;_ ;_ @_ "/>
    </dxf>
    <dxf>
      <numFmt numFmtId="32" formatCode="_ &quot;¥&quot;* #,##0_ ;_ &quot;¥&quot;* \-#,##0_ ;_ &quot;¥&quot;* &quot;-&quot;_ ;_ @_ "/>
    </dxf>
    <dxf>
      <numFmt numFmtId="32" formatCode="_ &quot;¥&quot;* #,##0_ ;_ &quot;¥&quot;* \-#,##0_ ;_ &quot;¥&quot;* &quot;-&quot;_ ;_ @_ "/>
    </dxf>
    <dxf>
      <alignment horizontal="center" vertical="center" textRotation="0" wrapText="0" indent="0" relativeIndent="0" justifyLastLine="0" shrinkToFit="0" mergeCell="0" readingOrder="0"/>
    </dxf>
    <dxf>
      <numFmt numFmtId="176" formatCode="yyyy/mm/dd\ hh:mm;@"/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0" justifyLastLine="0" shrinkToFit="0" mergeCell="0" readingOrder="0"/>
    </dxf>
    <dxf>
      <numFmt numFmtId="32" formatCode="_ &quot;¥&quot;* #,##0_ ;_ &quot;¥&quot;* \-#,##0_ ;_ &quot;¥&quot;* &quot;-&quot;_ ;_ @_ "/>
    </dxf>
    <dxf>
      <numFmt numFmtId="32" formatCode="_ &quot;¥&quot;* #,##0_ ;_ &quot;¥&quot;* \-#,##0_ ;_ &quot;¥&quot;* &quot;-&quot;_ ;_ @_ "/>
    </dxf>
    <dxf>
      <numFmt numFmtId="32" formatCode="_ &quot;¥&quot;* #,##0_ ;_ &quot;¥&quot;* \-#,##0_ ;_ &quot;¥&quot;* &quot;-&quot;_ ;_ @_ "/>
    </dxf>
    <dxf>
      <alignment horizontal="center" vertical="center" textRotation="0" wrapText="0" indent="0" relativeIndent="0" justifyLastLine="0" shrinkToFit="0" mergeCell="0" readingOrder="0"/>
    </dxf>
    <dxf>
      <numFmt numFmtId="176" formatCode="yyyy/mm/dd\ hh:mm;@"/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0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barChart>
        <c:barDir val="col"/>
        <c:grouping val="clustered"/>
        <c:ser>
          <c:idx val="0"/>
          <c:order val="0"/>
          <c:tx>
            <c:v>種別</c:v>
          </c:tx>
          <c:cat>
            <c:strRef>
              <c:f>March!$I$2:$I$5</c:f>
              <c:strCache>
                <c:ptCount val="4"/>
                <c:pt idx="0">
                  <c:v>食費</c:v>
                </c:pt>
                <c:pt idx="1">
                  <c:v>交通</c:v>
                </c:pt>
                <c:pt idx="2">
                  <c:v>備品</c:v>
                </c:pt>
                <c:pt idx="3">
                  <c:v>その他</c:v>
                </c:pt>
              </c:strCache>
            </c:strRef>
          </c:cat>
          <c:val>
            <c:numRef>
              <c:f>March!$J$2:$J$5</c:f>
              <c:numCache>
                <c:formatCode>_-"¥"* #,##0_-;\-"¥"* #,##0_-;_-"¥"* "-"_-;_-@_-</c:formatCode>
                <c:ptCount val="4"/>
                <c:pt idx="0">
                  <c:v>27049</c:v>
                </c:pt>
                <c:pt idx="1">
                  <c:v>34349</c:v>
                </c:pt>
                <c:pt idx="2">
                  <c:v>12831</c:v>
                </c:pt>
                <c:pt idx="3">
                  <c:v>1830</c:v>
                </c:pt>
              </c:numCache>
            </c:numRef>
          </c:val>
        </c:ser>
        <c:axId val="88450944"/>
        <c:axId val="114438528"/>
      </c:barChart>
      <c:catAx>
        <c:axId val="88450944"/>
        <c:scaling>
          <c:orientation val="minMax"/>
        </c:scaling>
        <c:axPos val="b"/>
        <c:tickLblPos val="nextTo"/>
        <c:crossAx val="114438528"/>
        <c:crosses val="autoZero"/>
        <c:auto val="1"/>
        <c:lblAlgn val="ctr"/>
        <c:lblOffset val="100"/>
      </c:catAx>
      <c:valAx>
        <c:axId val="114438528"/>
        <c:scaling>
          <c:orientation val="minMax"/>
        </c:scaling>
        <c:axPos val="l"/>
        <c:majorGridlines/>
        <c:numFmt formatCode="_-&quot;¥&quot;* #,##0_-;\-&quot;¥&quot;* #,##0_-;_-&quot;¥&quot;* &quot;-&quot;_-;_-@_-" sourceLinked="1"/>
        <c:tickLblPos val="nextTo"/>
        <c:crossAx val="88450944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barChart>
        <c:barDir val="col"/>
        <c:grouping val="clustered"/>
        <c:ser>
          <c:idx val="0"/>
          <c:order val="0"/>
          <c:cat>
            <c:strRef>
              <c:f>April!$I$2:$I$5</c:f>
              <c:strCache>
                <c:ptCount val="4"/>
                <c:pt idx="0">
                  <c:v>食費</c:v>
                </c:pt>
                <c:pt idx="1">
                  <c:v>交通</c:v>
                </c:pt>
                <c:pt idx="2">
                  <c:v>備品</c:v>
                </c:pt>
                <c:pt idx="3">
                  <c:v>その他</c:v>
                </c:pt>
              </c:strCache>
            </c:strRef>
          </c:cat>
          <c:val>
            <c:numRef>
              <c:f>April!$J$2:$J$5</c:f>
              <c:numCache>
                <c:formatCode>_-"¥"* #,##0_-;\-"¥"* #,##0_-;_-"¥"* "-"_-;_-@_-</c:formatCode>
                <c:ptCount val="4"/>
                <c:pt idx="0">
                  <c:v>5662</c:v>
                </c:pt>
                <c:pt idx="1">
                  <c:v>3480</c:v>
                </c:pt>
                <c:pt idx="2">
                  <c:v>1270</c:v>
                </c:pt>
                <c:pt idx="3">
                  <c:v>3610</c:v>
                </c:pt>
              </c:numCache>
            </c:numRef>
          </c:val>
        </c:ser>
        <c:axId val="114462080"/>
        <c:axId val="115790976"/>
      </c:barChart>
      <c:catAx>
        <c:axId val="114462080"/>
        <c:scaling>
          <c:orientation val="minMax"/>
        </c:scaling>
        <c:axPos val="b"/>
        <c:tickLblPos val="nextTo"/>
        <c:crossAx val="115790976"/>
        <c:crosses val="autoZero"/>
        <c:auto val="1"/>
        <c:lblAlgn val="ctr"/>
        <c:lblOffset val="100"/>
      </c:catAx>
      <c:valAx>
        <c:axId val="115790976"/>
        <c:scaling>
          <c:orientation val="minMax"/>
        </c:scaling>
        <c:axPos val="l"/>
        <c:majorGridlines/>
        <c:numFmt formatCode="_-&quot;¥&quot;* #,##0_-;\-&quot;¥&quot;* #,##0_-;_-&quot;¥&quot;* &quot;-&quot;_-;_-@_-" sourceLinked="1"/>
        <c:tickLblPos val="nextTo"/>
        <c:crossAx val="114462080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barChart>
        <c:barDir val="col"/>
        <c:grouping val="clustered"/>
        <c:ser>
          <c:idx val="0"/>
          <c:order val="0"/>
          <c:cat>
            <c:strRef>
              <c:f>May!$I$2:$I$5</c:f>
              <c:strCache>
                <c:ptCount val="4"/>
                <c:pt idx="0">
                  <c:v>食費</c:v>
                </c:pt>
                <c:pt idx="1">
                  <c:v>交通</c:v>
                </c:pt>
                <c:pt idx="2">
                  <c:v>備品</c:v>
                </c:pt>
                <c:pt idx="3">
                  <c:v>その他</c:v>
                </c:pt>
              </c:strCache>
            </c:strRef>
          </c:cat>
          <c:val>
            <c:numRef>
              <c:f>May!$J$2:$J$5</c:f>
              <c:numCache>
                <c:formatCode>_-"¥"* #,##0_-;\-"¥"* #,##0_-;_-"¥"* "-"_-;_-@_-</c:formatCode>
                <c:ptCount val="4"/>
                <c:pt idx="0">
                  <c:v>7363</c:v>
                </c:pt>
                <c:pt idx="1">
                  <c:v>22090</c:v>
                </c:pt>
                <c:pt idx="2">
                  <c:v>1220</c:v>
                </c:pt>
                <c:pt idx="3">
                  <c:v>2306</c:v>
                </c:pt>
              </c:numCache>
            </c:numRef>
          </c:val>
        </c:ser>
        <c:axId val="146358656"/>
        <c:axId val="146360192"/>
      </c:barChart>
      <c:catAx>
        <c:axId val="146358656"/>
        <c:scaling>
          <c:orientation val="minMax"/>
        </c:scaling>
        <c:axPos val="b"/>
        <c:tickLblPos val="nextTo"/>
        <c:crossAx val="146360192"/>
        <c:crosses val="autoZero"/>
        <c:auto val="1"/>
        <c:lblAlgn val="ctr"/>
        <c:lblOffset val="100"/>
      </c:catAx>
      <c:valAx>
        <c:axId val="146360192"/>
        <c:scaling>
          <c:orientation val="minMax"/>
        </c:scaling>
        <c:axPos val="l"/>
        <c:majorGridlines/>
        <c:numFmt formatCode="_-&quot;¥&quot;* #,##0_-;\-&quot;¥&quot;* #,##0_-;_-&quot;¥&quot;* &quot;-&quot;_-;_-@_-" sourceLinked="1"/>
        <c:tickLblPos val="nextTo"/>
        <c:crossAx val="146358656"/>
        <c:crosses val="autoZero"/>
        <c:crossBetween val="between"/>
      </c:valAx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barChart>
        <c:barDir val="col"/>
        <c:grouping val="clustered"/>
        <c:ser>
          <c:idx val="0"/>
          <c:order val="0"/>
          <c:cat>
            <c:strRef>
              <c:f>June!$I$2:$I$5</c:f>
              <c:strCache>
                <c:ptCount val="4"/>
                <c:pt idx="0">
                  <c:v>食費</c:v>
                </c:pt>
                <c:pt idx="1">
                  <c:v>交通</c:v>
                </c:pt>
                <c:pt idx="2">
                  <c:v>備品</c:v>
                </c:pt>
                <c:pt idx="3">
                  <c:v>その他</c:v>
                </c:pt>
              </c:strCache>
            </c:strRef>
          </c:cat>
          <c:val>
            <c:numRef>
              <c:f>June!$J$2:$J$5</c:f>
              <c:numCache>
                <c:formatCode>_-"¥"* #,##0_-;\-"¥"* #,##0_-;_-"¥"* "-"_-;_-@_-</c:formatCode>
                <c:ptCount val="4"/>
                <c:pt idx="0">
                  <c:v>15345</c:v>
                </c:pt>
                <c:pt idx="1">
                  <c:v>37419</c:v>
                </c:pt>
                <c:pt idx="2">
                  <c:v>2504</c:v>
                </c:pt>
                <c:pt idx="3">
                  <c:v>3130</c:v>
                </c:pt>
              </c:numCache>
            </c:numRef>
          </c:val>
        </c:ser>
        <c:axId val="146506880"/>
        <c:axId val="146508416"/>
      </c:barChart>
      <c:catAx>
        <c:axId val="146506880"/>
        <c:scaling>
          <c:orientation val="minMax"/>
        </c:scaling>
        <c:axPos val="b"/>
        <c:tickLblPos val="nextTo"/>
        <c:crossAx val="146508416"/>
        <c:crosses val="autoZero"/>
        <c:auto val="1"/>
        <c:lblAlgn val="ctr"/>
        <c:lblOffset val="100"/>
      </c:catAx>
      <c:valAx>
        <c:axId val="146508416"/>
        <c:scaling>
          <c:orientation val="minMax"/>
        </c:scaling>
        <c:axPos val="l"/>
        <c:majorGridlines/>
        <c:numFmt formatCode="_-&quot;¥&quot;* #,##0_-;\-&quot;¥&quot;* #,##0_-;_-&quot;¥&quot;* &quot;-&quot;_-;_-@_-" sourceLinked="1"/>
        <c:tickLblPos val="nextTo"/>
        <c:crossAx val="146506880"/>
        <c:crosses val="autoZero"/>
        <c:crossBetween val="between"/>
      </c:valAx>
    </c:plotArea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barChart>
        <c:barDir val="col"/>
        <c:grouping val="clustered"/>
        <c:ser>
          <c:idx val="0"/>
          <c:order val="0"/>
          <c:cat>
            <c:strRef>
              <c:f>July!$I$2:$I$5</c:f>
              <c:strCache>
                <c:ptCount val="4"/>
                <c:pt idx="0">
                  <c:v>食費</c:v>
                </c:pt>
                <c:pt idx="1">
                  <c:v>交通</c:v>
                </c:pt>
                <c:pt idx="2">
                  <c:v>備品</c:v>
                </c:pt>
                <c:pt idx="3">
                  <c:v>その他</c:v>
                </c:pt>
              </c:strCache>
            </c:strRef>
          </c:cat>
          <c:val>
            <c:numRef>
              <c:f>July!$J$2:$J$5</c:f>
              <c:numCache>
                <c:formatCode>_-"¥"* #,##0_-;\-"¥"* #,##0_-;_-"¥"* "-"_-;_-@_-</c:formatCode>
                <c:ptCount val="4"/>
                <c:pt idx="0">
                  <c:v>846</c:v>
                </c:pt>
                <c:pt idx="1">
                  <c:v>7582</c:v>
                </c:pt>
                <c:pt idx="2">
                  <c:v>150</c:v>
                </c:pt>
                <c:pt idx="3">
                  <c:v>0</c:v>
                </c:pt>
              </c:numCache>
            </c:numRef>
          </c:val>
        </c:ser>
        <c:axId val="146458112"/>
        <c:axId val="146459648"/>
      </c:barChart>
      <c:catAx>
        <c:axId val="146458112"/>
        <c:scaling>
          <c:orientation val="minMax"/>
        </c:scaling>
        <c:axPos val="b"/>
        <c:tickLblPos val="nextTo"/>
        <c:crossAx val="146459648"/>
        <c:crosses val="autoZero"/>
        <c:auto val="1"/>
        <c:lblAlgn val="ctr"/>
        <c:lblOffset val="100"/>
      </c:catAx>
      <c:valAx>
        <c:axId val="146459648"/>
        <c:scaling>
          <c:orientation val="minMax"/>
        </c:scaling>
        <c:axPos val="l"/>
        <c:majorGridlines/>
        <c:numFmt formatCode="_-&quot;¥&quot;* #,##0_-;\-&quot;¥&quot;* #,##0_-;_-&quot;¥&quot;* &quot;-&quot;_-;_-@_-" sourceLinked="1"/>
        <c:tickLblPos val="nextTo"/>
        <c:crossAx val="146458112"/>
        <c:crosses val="autoZero"/>
        <c:crossBetween val="between"/>
      </c:valAx>
    </c:plotArea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style val="18"/>
  <c:chart>
    <c:plotArea>
      <c:layout/>
      <c:barChart>
        <c:barDir val="col"/>
        <c:grouping val="clustered"/>
        <c:ser>
          <c:idx val="0"/>
          <c:order val="0"/>
          <c:tx>
            <c:strRef>
              <c:f>月別内訳!$A$2</c:f>
              <c:strCache>
                <c:ptCount val="1"/>
                <c:pt idx="0">
                  <c:v>合計</c:v>
                </c:pt>
              </c:strCache>
            </c:strRef>
          </c:tx>
          <c:cat>
            <c:strRef>
              <c:f>月別内訳!$B$1:$E$1</c:f>
              <c:strCache>
                <c:ptCount val="4"/>
                <c:pt idx="0">
                  <c:v>3月</c:v>
                </c:pt>
                <c:pt idx="1">
                  <c:v>4月</c:v>
                </c:pt>
                <c:pt idx="2">
                  <c:v>5月</c:v>
                </c:pt>
                <c:pt idx="3">
                  <c:v>6月</c:v>
                </c:pt>
              </c:strCache>
            </c:strRef>
          </c:cat>
          <c:val>
            <c:numRef>
              <c:f>月別内訳!$B$2:$E$2</c:f>
              <c:numCache>
                <c:formatCode>General</c:formatCode>
                <c:ptCount val="4"/>
                <c:pt idx="0">
                  <c:v>76059</c:v>
                </c:pt>
                <c:pt idx="1">
                  <c:v>14022</c:v>
                </c:pt>
                <c:pt idx="2">
                  <c:v>32979</c:v>
                </c:pt>
                <c:pt idx="3">
                  <c:v>58398</c:v>
                </c:pt>
              </c:numCache>
            </c:numRef>
          </c:val>
        </c:ser>
        <c:ser>
          <c:idx val="1"/>
          <c:order val="1"/>
          <c:tx>
            <c:strRef>
              <c:f>月別内訳!$A$3</c:f>
              <c:strCache>
                <c:ptCount val="1"/>
                <c:pt idx="0">
                  <c:v>食費</c:v>
                </c:pt>
              </c:strCache>
            </c:strRef>
          </c:tx>
          <c:cat>
            <c:strRef>
              <c:f>月別内訳!$B$1:$E$1</c:f>
              <c:strCache>
                <c:ptCount val="4"/>
                <c:pt idx="0">
                  <c:v>3月</c:v>
                </c:pt>
                <c:pt idx="1">
                  <c:v>4月</c:v>
                </c:pt>
                <c:pt idx="2">
                  <c:v>5月</c:v>
                </c:pt>
                <c:pt idx="3">
                  <c:v>6月</c:v>
                </c:pt>
              </c:strCache>
            </c:strRef>
          </c:cat>
          <c:val>
            <c:numRef>
              <c:f>月別内訳!$B$3:$E$3</c:f>
              <c:numCache>
                <c:formatCode>General</c:formatCode>
                <c:ptCount val="4"/>
                <c:pt idx="0">
                  <c:v>27049</c:v>
                </c:pt>
                <c:pt idx="1">
                  <c:v>5662</c:v>
                </c:pt>
                <c:pt idx="2">
                  <c:v>7363</c:v>
                </c:pt>
                <c:pt idx="3">
                  <c:v>15345</c:v>
                </c:pt>
              </c:numCache>
            </c:numRef>
          </c:val>
        </c:ser>
        <c:ser>
          <c:idx val="2"/>
          <c:order val="2"/>
          <c:tx>
            <c:strRef>
              <c:f>月別内訳!$A$4</c:f>
              <c:strCache>
                <c:ptCount val="1"/>
                <c:pt idx="0">
                  <c:v>交通</c:v>
                </c:pt>
              </c:strCache>
            </c:strRef>
          </c:tx>
          <c:cat>
            <c:strRef>
              <c:f>月別内訳!$B$1:$E$1</c:f>
              <c:strCache>
                <c:ptCount val="4"/>
                <c:pt idx="0">
                  <c:v>3月</c:v>
                </c:pt>
                <c:pt idx="1">
                  <c:v>4月</c:v>
                </c:pt>
                <c:pt idx="2">
                  <c:v>5月</c:v>
                </c:pt>
                <c:pt idx="3">
                  <c:v>6月</c:v>
                </c:pt>
              </c:strCache>
            </c:strRef>
          </c:cat>
          <c:val>
            <c:numRef>
              <c:f>月別内訳!$B$4:$E$4</c:f>
              <c:numCache>
                <c:formatCode>General</c:formatCode>
                <c:ptCount val="4"/>
                <c:pt idx="0">
                  <c:v>34349</c:v>
                </c:pt>
                <c:pt idx="1">
                  <c:v>3480</c:v>
                </c:pt>
                <c:pt idx="2">
                  <c:v>22090</c:v>
                </c:pt>
                <c:pt idx="3">
                  <c:v>37419</c:v>
                </c:pt>
              </c:numCache>
            </c:numRef>
          </c:val>
        </c:ser>
        <c:ser>
          <c:idx val="3"/>
          <c:order val="3"/>
          <c:tx>
            <c:strRef>
              <c:f>月別内訳!$A$5</c:f>
              <c:strCache>
                <c:ptCount val="1"/>
                <c:pt idx="0">
                  <c:v>備品</c:v>
                </c:pt>
              </c:strCache>
            </c:strRef>
          </c:tx>
          <c:cat>
            <c:strRef>
              <c:f>月別内訳!$B$1:$E$1</c:f>
              <c:strCache>
                <c:ptCount val="4"/>
                <c:pt idx="0">
                  <c:v>3月</c:v>
                </c:pt>
                <c:pt idx="1">
                  <c:v>4月</c:v>
                </c:pt>
                <c:pt idx="2">
                  <c:v>5月</c:v>
                </c:pt>
                <c:pt idx="3">
                  <c:v>6月</c:v>
                </c:pt>
              </c:strCache>
            </c:strRef>
          </c:cat>
          <c:val>
            <c:numRef>
              <c:f>月別内訳!$B$5:$E$5</c:f>
              <c:numCache>
                <c:formatCode>General</c:formatCode>
                <c:ptCount val="4"/>
                <c:pt idx="0">
                  <c:v>12831</c:v>
                </c:pt>
                <c:pt idx="1">
                  <c:v>1270</c:v>
                </c:pt>
                <c:pt idx="2">
                  <c:v>1220</c:v>
                </c:pt>
                <c:pt idx="3">
                  <c:v>2504</c:v>
                </c:pt>
              </c:numCache>
            </c:numRef>
          </c:val>
        </c:ser>
        <c:ser>
          <c:idx val="4"/>
          <c:order val="4"/>
          <c:tx>
            <c:strRef>
              <c:f>月別内訳!$A$6</c:f>
              <c:strCache>
                <c:ptCount val="1"/>
                <c:pt idx="0">
                  <c:v>その他</c:v>
                </c:pt>
              </c:strCache>
            </c:strRef>
          </c:tx>
          <c:cat>
            <c:strRef>
              <c:f>月別内訳!$B$1:$E$1</c:f>
              <c:strCache>
                <c:ptCount val="4"/>
                <c:pt idx="0">
                  <c:v>3月</c:v>
                </c:pt>
                <c:pt idx="1">
                  <c:v>4月</c:v>
                </c:pt>
                <c:pt idx="2">
                  <c:v>5月</c:v>
                </c:pt>
                <c:pt idx="3">
                  <c:v>6月</c:v>
                </c:pt>
              </c:strCache>
            </c:strRef>
          </c:cat>
          <c:val>
            <c:numRef>
              <c:f>月別内訳!$B$6:$E$6</c:f>
              <c:numCache>
                <c:formatCode>General</c:formatCode>
                <c:ptCount val="4"/>
                <c:pt idx="0">
                  <c:v>1830</c:v>
                </c:pt>
                <c:pt idx="1">
                  <c:v>3610</c:v>
                </c:pt>
                <c:pt idx="2">
                  <c:v>2306</c:v>
                </c:pt>
                <c:pt idx="3">
                  <c:v>3130</c:v>
                </c:pt>
              </c:numCache>
            </c:numRef>
          </c:val>
        </c:ser>
        <c:axId val="146692736"/>
        <c:axId val="146719104"/>
      </c:barChart>
      <c:catAx>
        <c:axId val="146692736"/>
        <c:scaling>
          <c:orientation val="minMax"/>
        </c:scaling>
        <c:axPos val="b"/>
        <c:tickLblPos val="nextTo"/>
        <c:txPr>
          <a:bodyPr/>
          <a:lstStyle/>
          <a:p>
            <a:pPr>
              <a:defRPr>
                <a:latin typeface="+mn-ea"/>
                <a:ea typeface="+mn-ea"/>
                <a:cs typeface="Arial Unicode MS" pitchFamily="50" charset="-128"/>
              </a:defRPr>
            </a:pPr>
            <a:endParaRPr lang="ja-JP"/>
          </a:p>
        </c:txPr>
        <c:crossAx val="146719104"/>
        <c:crosses val="autoZero"/>
        <c:auto val="1"/>
        <c:lblAlgn val="ctr"/>
        <c:lblOffset val="100"/>
      </c:catAx>
      <c:valAx>
        <c:axId val="146719104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>
                <a:latin typeface="+mn-ea"/>
                <a:ea typeface="+mn-ea"/>
              </a:defRPr>
            </a:pPr>
            <a:endParaRPr lang="ja-JP"/>
          </a:p>
        </c:txPr>
        <c:crossAx val="146692736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>
              <a:latin typeface="+mn-ea"/>
              <a:ea typeface="+mn-ea"/>
              <a:cs typeface="Arial Unicode MS" pitchFamily="50" charset="-128"/>
            </a:defRPr>
          </a:pPr>
          <a:endParaRPr lang="ja-JP"/>
        </a:p>
      </c:txPr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7</xdr:row>
      <xdr:rowOff>9525</xdr:rowOff>
    </xdr:from>
    <xdr:to>
      <xdr:col>14</xdr:col>
      <xdr:colOff>238125</xdr:colOff>
      <xdr:row>22</xdr:row>
      <xdr:rowOff>38100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7</xdr:row>
      <xdr:rowOff>9525</xdr:rowOff>
    </xdr:from>
    <xdr:to>
      <xdr:col>14</xdr:col>
      <xdr:colOff>238125</xdr:colOff>
      <xdr:row>22</xdr:row>
      <xdr:rowOff>38100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7</xdr:row>
      <xdr:rowOff>0</xdr:rowOff>
    </xdr:from>
    <xdr:to>
      <xdr:col>14</xdr:col>
      <xdr:colOff>228600</xdr:colOff>
      <xdr:row>22</xdr:row>
      <xdr:rowOff>28575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7</xdr:row>
      <xdr:rowOff>0</xdr:rowOff>
    </xdr:from>
    <xdr:to>
      <xdr:col>14</xdr:col>
      <xdr:colOff>228600</xdr:colOff>
      <xdr:row>22</xdr:row>
      <xdr:rowOff>28575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7</xdr:row>
      <xdr:rowOff>0</xdr:rowOff>
    </xdr:from>
    <xdr:to>
      <xdr:col>14</xdr:col>
      <xdr:colOff>228600</xdr:colOff>
      <xdr:row>22</xdr:row>
      <xdr:rowOff>28575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7</xdr:row>
      <xdr:rowOff>9524</xdr:rowOff>
    </xdr:from>
    <xdr:to>
      <xdr:col>11</xdr:col>
      <xdr:colOff>428625</xdr:colOff>
      <xdr:row>29</xdr:row>
      <xdr:rowOff>114299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テーブル1" displayName="テーブル1" ref="A1:G101" totalsRowShown="0" headerRowDxfId="29">
  <autoFilter ref="A1:G101"/>
  <tableColumns count="7">
    <tableColumn id="1" name="No."/>
    <tableColumn id="2" name="日　　時" dataDxfId="28"/>
    <tableColumn id="3" name="種　　別" dataDxfId="27"/>
    <tableColumn id="4" name="摘　　　　　要"/>
    <tableColumn id="5" name="金　　額" dataDxfId="26"/>
    <tableColumn id="6" name="外税" dataDxfId="25"/>
    <tableColumn id="7" name="小　　計" dataDxfId="24">
      <calculatedColumnFormula>E2+F2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テーブル13" displayName="テーブル13" ref="A1:G101" totalsRowShown="0" headerRowDxfId="23">
  <autoFilter ref="A1:G101"/>
  <tableColumns count="7">
    <tableColumn id="1" name="No."/>
    <tableColumn id="2" name="日　　時" dataDxfId="22"/>
    <tableColumn id="3" name="種　　別" dataDxfId="21"/>
    <tableColumn id="4" name="摘　　　　　要"/>
    <tableColumn id="5" name="金　　額" dataDxfId="20"/>
    <tableColumn id="6" name="外税" dataDxfId="19"/>
    <tableColumn id="7" name="小　　計" dataDxfId="18">
      <calculatedColumnFormula>E2+F2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テーブル134" displayName="テーブル134" ref="A1:G101" totalsRowShown="0" headerRowDxfId="17">
  <autoFilter ref="A1:G101"/>
  <tableColumns count="7">
    <tableColumn id="1" name="No."/>
    <tableColumn id="2" name="日　　時" dataDxfId="16"/>
    <tableColumn id="3" name="種　　別" dataDxfId="15"/>
    <tableColumn id="4" name="摘　　　　　要"/>
    <tableColumn id="5" name="金　　額" dataDxfId="14"/>
    <tableColumn id="6" name="外税" dataDxfId="13"/>
    <tableColumn id="7" name="小　　計" dataDxfId="12">
      <calculatedColumnFormula>E2+F2</calculatedColumnFormula>
    </tableColumn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テーブル1345" displayName="テーブル1345" ref="A1:G101" totalsRowShown="0" headerRowDxfId="11">
  <autoFilter ref="A1:G101"/>
  <tableColumns count="7">
    <tableColumn id="1" name="No."/>
    <tableColumn id="2" name="日　　時" dataDxfId="10"/>
    <tableColumn id="3" name="種　　別" dataDxfId="9"/>
    <tableColumn id="4" name="摘　　　　　要"/>
    <tableColumn id="5" name="金　　額" dataDxfId="8"/>
    <tableColumn id="6" name="外税" dataDxfId="7"/>
    <tableColumn id="7" name="小　　計" dataDxfId="6">
      <calculatedColumnFormula>E2+F2</calculatedColumnFormula>
    </tableColumn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テーブル13456" displayName="テーブル13456" ref="A1:G101" totalsRowShown="0" headerRowDxfId="5">
  <autoFilter ref="A1:G101"/>
  <tableColumns count="7">
    <tableColumn id="1" name="No."/>
    <tableColumn id="2" name="日　　時" dataDxfId="4"/>
    <tableColumn id="3" name="種　　別" dataDxfId="3"/>
    <tableColumn id="4" name="摘　　　　　要"/>
    <tableColumn id="5" name="金　　額" dataDxfId="2"/>
    <tableColumn id="6" name="外税" dataDxfId="1"/>
    <tableColumn id="7" name="小　　計" dataDxfId="0">
      <calculatedColumnFormula>E2+F2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2"/>
  <sheetViews>
    <sheetView tabSelected="1" workbookViewId="0"/>
  </sheetViews>
  <sheetFormatPr defaultRowHeight="14.25"/>
  <cols>
    <col min="1" max="1" width="5.625" customWidth="1"/>
    <col min="2" max="2" width="17.5" style="1" customWidth="1"/>
    <col min="3" max="3" width="11.25" style="1" customWidth="1"/>
    <col min="4" max="4" width="25" customWidth="1"/>
    <col min="5" max="5" width="11.25" customWidth="1"/>
    <col min="6" max="6" width="7.5" customWidth="1"/>
    <col min="7" max="7" width="12.5" customWidth="1"/>
    <col min="8" max="8" width="3.75" customWidth="1"/>
    <col min="9" max="9" width="11.25" customWidth="1"/>
    <col min="10" max="10" width="12.5" customWidth="1"/>
    <col min="11" max="11" width="6.25" customWidth="1"/>
  </cols>
  <sheetData>
    <row r="1" spans="1:11">
      <c r="A1" s="1" t="s">
        <v>0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8</v>
      </c>
      <c r="I1" s="14" t="s">
        <v>73</v>
      </c>
      <c r="J1" s="15" t="s">
        <v>78</v>
      </c>
    </row>
    <row r="2" spans="1:11">
      <c r="A2">
        <v>1</v>
      </c>
      <c r="B2" s="4">
        <v>42065.845138888886</v>
      </c>
      <c r="C2" s="1" t="s">
        <v>1</v>
      </c>
      <c r="D2" t="s">
        <v>86</v>
      </c>
      <c r="E2" s="3">
        <v>497</v>
      </c>
      <c r="F2" s="3">
        <v>39</v>
      </c>
      <c r="G2" s="3">
        <f>E2+F2</f>
        <v>536</v>
      </c>
      <c r="I2" s="13" t="s">
        <v>74</v>
      </c>
      <c r="J2" s="16">
        <f>SUMIF(テーブル1[種　　別], I2, テーブル1[小　　計])</f>
        <v>27049</v>
      </c>
    </row>
    <row r="3" spans="1:11">
      <c r="A3">
        <v>2</v>
      </c>
      <c r="B3" s="4">
        <v>42066.515277777777</v>
      </c>
      <c r="C3" s="1" t="s">
        <v>7</v>
      </c>
      <c r="D3" t="s">
        <v>87</v>
      </c>
      <c r="E3" s="3">
        <v>561</v>
      </c>
      <c r="F3" s="3">
        <v>0</v>
      </c>
      <c r="G3" s="3">
        <f t="shared" ref="G3:G68" si="0">E3+F3</f>
        <v>561</v>
      </c>
      <c r="I3" s="13" t="s">
        <v>75</v>
      </c>
      <c r="J3" s="16">
        <f>SUMIF(テーブル1[種　　別], I3, テーブル1[小　　計])</f>
        <v>34349</v>
      </c>
    </row>
    <row r="4" spans="1:11">
      <c r="A4">
        <v>3</v>
      </c>
      <c r="B4" s="4">
        <v>42066.537499999999</v>
      </c>
      <c r="C4" s="1" t="s">
        <v>1</v>
      </c>
      <c r="D4" t="s">
        <v>88</v>
      </c>
      <c r="E4" s="3">
        <v>1592</v>
      </c>
      <c r="F4" s="3">
        <v>0</v>
      </c>
      <c r="G4" s="3">
        <f t="shared" si="0"/>
        <v>1592</v>
      </c>
      <c r="I4" s="13" t="s">
        <v>76</v>
      </c>
      <c r="J4" s="16">
        <f>SUMIF(テーブル1[種　　別], I4, テーブル1[小　　計])</f>
        <v>12831</v>
      </c>
    </row>
    <row r="5" spans="1:11" ht="15" thickBot="1">
      <c r="A5">
        <v>4</v>
      </c>
      <c r="B5" s="4">
        <v>42066.823611111111</v>
      </c>
      <c r="C5" s="1" t="s">
        <v>7</v>
      </c>
      <c r="D5" t="s">
        <v>89</v>
      </c>
      <c r="E5" s="3">
        <v>7662</v>
      </c>
      <c r="F5" s="3">
        <v>612</v>
      </c>
      <c r="G5" s="3">
        <f t="shared" si="0"/>
        <v>8274</v>
      </c>
      <c r="I5" s="19" t="s">
        <v>77</v>
      </c>
      <c r="J5" s="20">
        <f>SUMIF(テーブル1[種　　別], I5, テーブル1[小　　計])</f>
        <v>1830</v>
      </c>
    </row>
    <row r="6" spans="1:11" ht="15" thickTop="1">
      <c r="A6">
        <v>5</v>
      </c>
      <c r="B6" s="4">
        <v>42068.51458333333</v>
      </c>
      <c r="C6" s="1" t="s">
        <v>7</v>
      </c>
      <c r="D6" t="s">
        <v>87</v>
      </c>
      <c r="E6" s="3">
        <v>410</v>
      </c>
      <c r="F6" s="3">
        <v>0</v>
      </c>
      <c r="G6" s="3">
        <f t="shared" si="0"/>
        <v>410</v>
      </c>
      <c r="I6" s="17"/>
      <c r="J6" s="18">
        <f>SUM(J2:J5)</f>
        <v>76059</v>
      </c>
      <c r="K6" s="21" t="str">
        <f>IF(J6=G102, "OK", "NG")</f>
        <v>OK</v>
      </c>
    </row>
    <row r="7" spans="1:11">
      <c r="A7">
        <v>6</v>
      </c>
      <c r="B7" s="4">
        <v>42068.638888888891</v>
      </c>
      <c r="C7" s="1" t="s">
        <v>10</v>
      </c>
      <c r="D7" t="s">
        <v>90</v>
      </c>
      <c r="E7" s="3">
        <v>5100</v>
      </c>
      <c r="F7" s="3">
        <v>0</v>
      </c>
      <c r="G7" s="3">
        <f t="shared" si="0"/>
        <v>5100</v>
      </c>
    </row>
    <row r="8" spans="1:11">
      <c r="A8">
        <v>7</v>
      </c>
      <c r="B8" s="4">
        <v>42068.674305555556</v>
      </c>
      <c r="C8" s="1" t="s">
        <v>10</v>
      </c>
      <c r="D8" t="s">
        <v>90</v>
      </c>
      <c r="E8" s="3">
        <v>4400</v>
      </c>
      <c r="F8" s="3">
        <v>0</v>
      </c>
      <c r="G8" s="3">
        <f t="shared" si="0"/>
        <v>4400</v>
      </c>
    </row>
    <row r="9" spans="1:11">
      <c r="A9">
        <v>8</v>
      </c>
      <c r="B9" s="4">
        <v>42068.832638888889</v>
      </c>
      <c r="C9" s="1" t="s">
        <v>7</v>
      </c>
      <c r="D9" t="s">
        <v>89</v>
      </c>
      <c r="E9" s="3">
        <v>6414</v>
      </c>
      <c r="F9" s="3">
        <v>0</v>
      </c>
      <c r="G9" s="3">
        <f t="shared" si="0"/>
        <v>6414</v>
      </c>
    </row>
    <row r="10" spans="1:11">
      <c r="A10">
        <v>9</v>
      </c>
      <c r="B10" s="4">
        <v>42068.918055555558</v>
      </c>
      <c r="C10" s="1" t="s">
        <v>7</v>
      </c>
      <c r="D10" t="s">
        <v>91</v>
      </c>
      <c r="E10" s="3">
        <v>246</v>
      </c>
      <c r="F10" s="3">
        <v>19</v>
      </c>
      <c r="G10" s="3">
        <f t="shared" si="0"/>
        <v>265</v>
      </c>
    </row>
    <row r="11" spans="1:11">
      <c r="A11">
        <v>10</v>
      </c>
      <c r="B11" s="4">
        <v>42069.664583333331</v>
      </c>
      <c r="C11" s="1" t="s">
        <v>1</v>
      </c>
      <c r="D11" t="s">
        <v>91</v>
      </c>
      <c r="E11" s="3">
        <v>972</v>
      </c>
      <c r="F11" s="3">
        <v>0</v>
      </c>
      <c r="G11" s="3">
        <f t="shared" si="0"/>
        <v>972</v>
      </c>
    </row>
    <row r="12" spans="1:11">
      <c r="A12">
        <v>11</v>
      </c>
      <c r="B12" s="4">
        <v>42070.366666666669</v>
      </c>
      <c r="C12" s="1" t="s">
        <v>10</v>
      </c>
      <c r="D12" t="s">
        <v>92</v>
      </c>
      <c r="E12" s="3">
        <v>500</v>
      </c>
      <c r="F12" s="3">
        <v>0</v>
      </c>
      <c r="G12" s="3">
        <f t="shared" si="0"/>
        <v>500</v>
      </c>
    </row>
    <row r="13" spans="1:11">
      <c r="A13">
        <v>12</v>
      </c>
      <c r="B13" s="4">
        <v>42070.609722222223</v>
      </c>
      <c r="C13" s="1" t="s">
        <v>7</v>
      </c>
      <c r="D13" t="s">
        <v>93</v>
      </c>
      <c r="E13" s="3">
        <v>759</v>
      </c>
      <c r="F13" s="3">
        <v>0</v>
      </c>
      <c r="G13" s="3">
        <f t="shared" si="0"/>
        <v>759</v>
      </c>
    </row>
    <row r="14" spans="1:11">
      <c r="A14">
        <v>13</v>
      </c>
      <c r="B14" s="4">
        <v>42070.688194444447</v>
      </c>
      <c r="C14" s="1" t="s">
        <v>7</v>
      </c>
      <c r="D14" t="s">
        <v>93</v>
      </c>
      <c r="E14" s="3">
        <v>100</v>
      </c>
      <c r="F14" s="3">
        <v>0</v>
      </c>
      <c r="G14" s="3">
        <f t="shared" si="0"/>
        <v>100</v>
      </c>
    </row>
    <row r="15" spans="1:11">
      <c r="A15">
        <v>14</v>
      </c>
      <c r="B15" s="4">
        <v>42072.559027777781</v>
      </c>
      <c r="C15" s="1" t="s">
        <v>1</v>
      </c>
      <c r="D15" t="s">
        <v>94</v>
      </c>
      <c r="E15" s="3">
        <v>5800</v>
      </c>
      <c r="F15" s="3">
        <v>464</v>
      </c>
      <c r="G15" s="3">
        <f t="shared" si="0"/>
        <v>6264</v>
      </c>
    </row>
    <row r="16" spans="1:11">
      <c r="A16">
        <v>15</v>
      </c>
      <c r="B16" s="4">
        <v>42072.577777777777</v>
      </c>
      <c r="C16" s="1" t="s">
        <v>1</v>
      </c>
      <c r="D16" t="s">
        <v>95</v>
      </c>
      <c r="E16" s="3">
        <v>35</v>
      </c>
      <c r="F16" s="3">
        <v>0</v>
      </c>
      <c r="G16" s="3">
        <f t="shared" si="0"/>
        <v>35</v>
      </c>
    </row>
    <row r="17" spans="1:7">
      <c r="A17">
        <v>16</v>
      </c>
      <c r="B17" s="4">
        <v>42075.854861111111</v>
      </c>
      <c r="C17" s="1" t="s">
        <v>1</v>
      </c>
      <c r="D17" t="s">
        <v>95</v>
      </c>
      <c r="E17" s="3">
        <v>200</v>
      </c>
      <c r="F17" s="3">
        <v>0</v>
      </c>
      <c r="G17" s="3">
        <f t="shared" si="0"/>
        <v>200</v>
      </c>
    </row>
    <row r="18" spans="1:7">
      <c r="A18">
        <v>17</v>
      </c>
      <c r="B18" s="4">
        <v>42075.856249999997</v>
      </c>
      <c r="C18" s="1" t="s">
        <v>1</v>
      </c>
      <c r="D18" t="s">
        <v>86</v>
      </c>
      <c r="E18" s="3">
        <v>272</v>
      </c>
      <c r="F18" s="3">
        <v>21</v>
      </c>
      <c r="G18" s="3">
        <f t="shared" si="0"/>
        <v>293</v>
      </c>
    </row>
    <row r="19" spans="1:7">
      <c r="A19">
        <v>18</v>
      </c>
      <c r="B19" s="4">
        <v>42077.6875</v>
      </c>
      <c r="C19" s="1" t="s">
        <v>7</v>
      </c>
      <c r="D19" t="s">
        <v>93</v>
      </c>
      <c r="E19" s="3">
        <v>340</v>
      </c>
      <c r="F19" s="3">
        <v>27</v>
      </c>
      <c r="G19" s="3">
        <f t="shared" si="0"/>
        <v>367</v>
      </c>
    </row>
    <row r="20" spans="1:7">
      <c r="A20">
        <v>19</v>
      </c>
      <c r="B20" s="4">
        <v>42078.599305555559</v>
      </c>
      <c r="C20" s="1" t="s">
        <v>1</v>
      </c>
      <c r="D20" t="s">
        <v>96</v>
      </c>
      <c r="E20" s="3">
        <v>933</v>
      </c>
      <c r="F20" s="3">
        <v>74</v>
      </c>
      <c r="G20" s="3">
        <f t="shared" si="0"/>
        <v>1007</v>
      </c>
    </row>
    <row r="21" spans="1:7">
      <c r="A21">
        <v>20</v>
      </c>
      <c r="B21" s="4">
        <v>42078.615277777775</v>
      </c>
      <c r="C21" s="1" t="s">
        <v>1</v>
      </c>
      <c r="D21" t="s">
        <v>86</v>
      </c>
      <c r="E21" s="3">
        <v>143</v>
      </c>
      <c r="F21" s="3">
        <v>11</v>
      </c>
      <c r="G21" s="3">
        <f t="shared" ref="G21" si="1">E21+F21</f>
        <v>154</v>
      </c>
    </row>
    <row r="22" spans="1:7">
      <c r="A22">
        <v>21</v>
      </c>
      <c r="B22" s="4">
        <v>42079</v>
      </c>
      <c r="C22" s="1" t="s">
        <v>10</v>
      </c>
      <c r="D22" t="s">
        <v>97</v>
      </c>
      <c r="E22" s="3">
        <v>1725</v>
      </c>
      <c r="F22" s="3">
        <v>0</v>
      </c>
      <c r="G22" s="3">
        <f>E22+F22</f>
        <v>1725</v>
      </c>
    </row>
    <row r="23" spans="1:7">
      <c r="A23" s="5">
        <v>22</v>
      </c>
      <c r="B23" s="6">
        <v>42080.45208333333</v>
      </c>
      <c r="C23" s="7" t="s">
        <v>10</v>
      </c>
      <c r="D23" s="5" t="s">
        <v>92</v>
      </c>
      <c r="E23" s="8">
        <v>10000</v>
      </c>
      <c r="F23" s="8">
        <v>0</v>
      </c>
      <c r="G23" s="8">
        <f t="shared" si="0"/>
        <v>10000</v>
      </c>
    </row>
    <row r="24" spans="1:7">
      <c r="A24" s="5">
        <v>23</v>
      </c>
      <c r="B24" s="6">
        <v>42080.5</v>
      </c>
      <c r="C24" s="7" t="s">
        <v>11</v>
      </c>
      <c r="D24" s="5" t="s">
        <v>98</v>
      </c>
      <c r="E24" s="8">
        <v>300</v>
      </c>
      <c r="F24" s="8">
        <v>0</v>
      </c>
      <c r="G24" s="8">
        <f>E24+F24</f>
        <v>300</v>
      </c>
    </row>
    <row r="25" spans="1:7">
      <c r="A25" s="5">
        <v>24</v>
      </c>
      <c r="B25" s="6">
        <v>42080.509027777778</v>
      </c>
      <c r="C25" s="7" t="s">
        <v>7</v>
      </c>
      <c r="D25" s="5" t="s">
        <v>93</v>
      </c>
      <c r="E25" s="8">
        <v>452</v>
      </c>
      <c r="F25" s="8">
        <v>0</v>
      </c>
      <c r="G25" s="8">
        <f t="shared" si="0"/>
        <v>452</v>
      </c>
    </row>
    <row r="26" spans="1:7">
      <c r="A26" s="5">
        <v>25</v>
      </c>
      <c r="B26" s="6">
        <v>42080.536805555559</v>
      </c>
      <c r="C26" s="7" t="s">
        <v>1</v>
      </c>
      <c r="D26" s="5" t="s">
        <v>90</v>
      </c>
      <c r="E26" s="8">
        <v>154</v>
      </c>
      <c r="F26" s="8">
        <v>0</v>
      </c>
      <c r="G26" s="8">
        <f t="shared" si="0"/>
        <v>154</v>
      </c>
    </row>
    <row r="27" spans="1:7">
      <c r="A27" s="5">
        <v>26</v>
      </c>
      <c r="B27" s="6">
        <v>42080.757638888892</v>
      </c>
      <c r="C27" s="7" t="s">
        <v>1</v>
      </c>
      <c r="D27" s="5" t="s">
        <v>90</v>
      </c>
      <c r="E27" s="8">
        <v>101</v>
      </c>
      <c r="F27" s="8">
        <v>0</v>
      </c>
      <c r="G27" s="8">
        <f t="shared" si="0"/>
        <v>101</v>
      </c>
    </row>
    <row r="28" spans="1:7">
      <c r="A28" s="5">
        <v>27</v>
      </c>
      <c r="B28" s="6">
        <v>42080.76666666667</v>
      </c>
      <c r="C28" s="7" t="s">
        <v>7</v>
      </c>
      <c r="D28" s="5" t="s">
        <v>93</v>
      </c>
      <c r="E28" s="8">
        <v>500</v>
      </c>
      <c r="F28" s="8">
        <v>40</v>
      </c>
      <c r="G28" s="8">
        <f t="shared" si="0"/>
        <v>540</v>
      </c>
    </row>
    <row r="29" spans="1:7">
      <c r="A29" s="5">
        <v>28</v>
      </c>
      <c r="B29" s="6">
        <v>42081</v>
      </c>
      <c r="C29" s="7" t="s">
        <v>7</v>
      </c>
      <c r="D29" s="5" t="s">
        <v>93</v>
      </c>
      <c r="E29" s="8">
        <v>870</v>
      </c>
      <c r="F29" s="8">
        <v>0</v>
      </c>
      <c r="G29" s="8">
        <f t="shared" si="0"/>
        <v>870</v>
      </c>
    </row>
    <row r="30" spans="1:7">
      <c r="A30" s="5">
        <v>29</v>
      </c>
      <c r="B30" s="6">
        <v>42081.95208333333</v>
      </c>
      <c r="C30" s="7" t="s">
        <v>7</v>
      </c>
      <c r="D30" s="5" t="s">
        <v>90</v>
      </c>
      <c r="E30" s="8">
        <v>1018</v>
      </c>
      <c r="F30" s="8">
        <v>0</v>
      </c>
      <c r="G30" s="8">
        <f t="shared" si="0"/>
        <v>1018</v>
      </c>
    </row>
    <row r="31" spans="1:7">
      <c r="A31" s="5">
        <v>30</v>
      </c>
      <c r="B31" s="6">
        <v>42082.504861111112</v>
      </c>
      <c r="C31" s="7" t="s">
        <v>7</v>
      </c>
      <c r="D31" s="5" t="s">
        <v>93</v>
      </c>
      <c r="E31" s="8">
        <v>428</v>
      </c>
      <c r="F31" s="8">
        <v>0</v>
      </c>
      <c r="G31" s="8">
        <f t="shared" si="0"/>
        <v>428</v>
      </c>
    </row>
    <row r="32" spans="1:7">
      <c r="A32" s="5">
        <v>31</v>
      </c>
      <c r="B32" s="6">
        <v>42082.88958333333</v>
      </c>
      <c r="C32" s="7" t="s">
        <v>11</v>
      </c>
      <c r="D32" s="5" t="s">
        <v>99</v>
      </c>
      <c r="E32" s="8">
        <v>1030</v>
      </c>
      <c r="F32" s="8">
        <v>0</v>
      </c>
      <c r="G32" s="8">
        <f t="shared" si="0"/>
        <v>1030</v>
      </c>
    </row>
    <row r="33" spans="1:7">
      <c r="A33" s="5">
        <v>32</v>
      </c>
      <c r="B33" s="6">
        <v>42082.958333333336</v>
      </c>
      <c r="C33" s="7" t="s">
        <v>7</v>
      </c>
      <c r="D33" s="5" t="s">
        <v>90</v>
      </c>
      <c r="E33" s="8">
        <v>302</v>
      </c>
      <c r="F33" s="8">
        <v>0</v>
      </c>
      <c r="G33" s="8">
        <f t="shared" si="0"/>
        <v>302</v>
      </c>
    </row>
    <row r="34" spans="1:7">
      <c r="A34" s="5">
        <v>33</v>
      </c>
      <c r="B34" s="6">
        <v>42083.521527777775</v>
      </c>
      <c r="C34" s="7" t="s">
        <v>7</v>
      </c>
      <c r="D34" s="5" t="s">
        <v>100</v>
      </c>
      <c r="E34" s="8">
        <v>820</v>
      </c>
      <c r="F34" s="8">
        <v>0</v>
      </c>
      <c r="G34" s="8">
        <f t="shared" si="0"/>
        <v>820</v>
      </c>
    </row>
    <row r="35" spans="1:7">
      <c r="A35" s="5">
        <v>34</v>
      </c>
      <c r="B35" s="6">
        <v>42083.933333333334</v>
      </c>
      <c r="C35" s="7" t="s">
        <v>7</v>
      </c>
      <c r="D35" s="5" t="s">
        <v>90</v>
      </c>
      <c r="E35" s="8">
        <v>742</v>
      </c>
      <c r="F35" s="8">
        <v>0</v>
      </c>
      <c r="G35" s="8">
        <f t="shared" si="0"/>
        <v>742</v>
      </c>
    </row>
    <row r="36" spans="1:7">
      <c r="A36" s="5">
        <v>35</v>
      </c>
      <c r="B36" s="6">
        <v>42084.929166666669</v>
      </c>
      <c r="C36" s="7" t="s">
        <v>7</v>
      </c>
      <c r="D36" s="5" t="s">
        <v>90</v>
      </c>
      <c r="E36" s="8">
        <v>357</v>
      </c>
      <c r="F36" s="8">
        <v>0</v>
      </c>
      <c r="G36" s="8">
        <f t="shared" si="0"/>
        <v>357</v>
      </c>
    </row>
    <row r="37" spans="1:7">
      <c r="A37" s="5">
        <v>36</v>
      </c>
      <c r="B37" s="6">
        <v>42085</v>
      </c>
      <c r="C37" s="7" t="s">
        <v>10</v>
      </c>
      <c r="D37" s="5" t="s">
        <v>90</v>
      </c>
      <c r="E37" s="8">
        <v>1304</v>
      </c>
      <c r="F37" s="8">
        <v>0</v>
      </c>
      <c r="G37" s="8">
        <f t="shared" si="0"/>
        <v>1304</v>
      </c>
    </row>
    <row r="38" spans="1:7">
      <c r="A38" s="5">
        <v>37</v>
      </c>
      <c r="B38" s="6">
        <v>42085.338194444441</v>
      </c>
      <c r="C38" s="7" t="s">
        <v>10</v>
      </c>
      <c r="D38" s="5" t="s">
        <v>92</v>
      </c>
      <c r="E38" s="8">
        <v>2000</v>
      </c>
      <c r="F38" s="8">
        <v>0</v>
      </c>
      <c r="G38" s="8">
        <f t="shared" si="0"/>
        <v>2000</v>
      </c>
    </row>
    <row r="39" spans="1:7">
      <c r="A39" s="5">
        <v>38</v>
      </c>
      <c r="B39" s="6">
        <v>42085.382638888892</v>
      </c>
      <c r="C39" s="7" t="s">
        <v>11</v>
      </c>
      <c r="D39" s="5" t="s">
        <v>98</v>
      </c>
      <c r="E39" s="8">
        <v>500</v>
      </c>
      <c r="F39" s="8">
        <v>0</v>
      </c>
      <c r="G39" s="8">
        <f t="shared" si="0"/>
        <v>500</v>
      </c>
    </row>
    <row r="40" spans="1:7">
      <c r="A40" s="5">
        <v>39</v>
      </c>
      <c r="B40" s="6">
        <v>42085.386111111111</v>
      </c>
      <c r="C40" s="7" t="s">
        <v>7</v>
      </c>
      <c r="D40" s="5" t="s">
        <v>93</v>
      </c>
      <c r="E40" s="8">
        <v>300</v>
      </c>
      <c r="F40" s="8">
        <v>0</v>
      </c>
      <c r="G40" s="8">
        <f t="shared" si="0"/>
        <v>300</v>
      </c>
    </row>
    <row r="41" spans="1:7">
      <c r="A41" s="5">
        <v>40</v>
      </c>
      <c r="B41" s="6">
        <v>42085.64166666667</v>
      </c>
      <c r="C41" s="7" t="s">
        <v>7</v>
      </c>
      <c r="D41" s="5" t="s">
        <v>100</v>
      </c>
      <c r="E41" s="8">
        <v>700</v>
      </c>
      <c r="F41" s="8">
        <v>0</v>
      </c>
      <c r="G41" s="8">
        <f t="shared" si="0"/>
        <v>700</v>
      </c>
    </row>
    <row r="42" spans="1:7">
      <c r="A42" s="5">
        <v>41</v>
      </c>
      <c r="B42" s="6">
        <v>42085.843055555553</v>
      </c>
      <c r="C42" s="7" t="s">
        <v>7</v>
      </c>
      <c r="D42" s="5" t="s">
        <v>100</v>
      </c>
      <c r="E42" s="8">
        <v>2008</v>
      </c>
      <c r="F42" s="8">
        <v>0</v>
      </c>
      <c r="G42" s="8">
        <f t="shared" si="0"/>
        <v>2008</v>
      </c>
    </row>
    <row r="43" spans="1:7">
      <c r="A43" s="5">
        <v>42</v>
      </c>
      <c r="B43" s="6">
        <v>42085.966666666667</v>
      </c>
      <c r="C43" s="7" t="s">
        <v>7</v>
      </c>
      <c r="D43" s="5" t="s">
        <v>89</v>
      </c>
      <c r="E43" s="8">
        <v>485</v>
      </c>
      <c r="F43" s="8">
        <v>0</v>
      </c>
      <c r="G43" s="8">
        <f t="shared" si="0"/>
        <v>485</v>
      </c>
    </row>
    <row r="44" spans="1:7">
      <c r="A44" s="5">
        <v>43</v>
      </c>
      <c r="B44" s="6">
        <v>42086.75</v>
      </c>
      <c r="C44" s="7" t="s">
        <v>7</v>
      </c>
      <c r="D44" s="5" t="s">
        <v>93</v>
      </c>
      <c r="E44" s="8">
        <v>620</v>
      </c>
      <c r="F44" s="8">
        <v>0</v>
      </c>
      <c r="G44" s="8">
        <f t="shared" si="0"/>
        <v>620</v>
      </c>
    </row>
    <row r="45" spans="1:7">
      <c r="A45" s="5">
        <v>44</v>
      </c>
      <c r="B45" s="6">
        <v>42086.932638888888</v>
      </c>
      <c r="C45" s="7" t="s">
        <v>7</v>
      </c>
      <c r="D45" s="5" t="s">
        <v>93</v>
      </c>
      <c r="E45" s="8">
        <v>257</v>
      </c>
      <c r="F45" s="8">
        <v>0</v>
      </c>
      <c r="G45" s="8">
        <f t="shared" si="0"/>
        <v>257</v>
      </c>
    </row>
    <row r="46" spans="1:7">
      <c r="A46">
        <v>45</v>
      </c>
      <c r="B46" s="4">
        <v>42088.65</v>
      </c>
      <c r="C46" s="1" t="s">
        <v>12</v>
      </c>
      <c r="D46" t="s">
        <v>101</v>
      </c>
      <c r="E46" s="3">
        <v>120</v>
      </c>
      <c r="F46" s="3">
        <v>0</v>
      </c>
      <c r="G46" s="3">
        <f t="shared" si="0"/>
        <v>120</v>
      </c>
    </row>
    <row r="47" spans="1:7">
      <c r="A47">
        <v>46</v>
      </c>
      <c r="B47" s="4">
        <v>42088.669444444444</v>
      </c>
      <c r="C47" s="1" t="s">
        <v>13</v>
      </c>
      <c r="D47" t="s">
        <v>102</v>
      </c>
      <c r="E47" s="3">
        <v>1179</v>
      </c>
      <c r="F47" s="3">
        <v>94</v>
      </c>
      <c r="G47" s="3">
        <f t="shared" si="0"/>
        <v>1273</v>
      </c>
    </row>
    <row r="48" spans="1:7">
      <c r="A48">
        <v>47</v>
      </c>
      <c r="B48" s="4">
        <v>42088.669444444444</v>
      </c>
      <c r="C48" s="1" t="s">
        <v>13</v>
      </c>
      <c r="D48" t="s">
        <v>102</v>
      </c>
      <c r="E48" s="3">
        <v>200</v>
      </c>
      <c r="F48" s="3">
        <v>0</v>
      </c>
      <c r="G48" s="3">
        <f t="shared" si="0"/>
        <v>200</v>
      </c>
    </row>
    <row r="49" spans="1:7">
      <c r="A49">
        <v>48</v>
      </c>
      <c r="B49" s="4">
        <v>42094.741666666669</v>
      </c>
      <c r="C49" s="1" t="s">
        <v>14</v>
      </c>
      <c r="D49" t="s">
        <v>90</v>
      </c>
      <c r="E49" s="3">
        <v>50</v>
      </c>
      <c r="F49" s="3">
        <v>0</v>
      </c>
      <c r="G49" s="3">
        <f t="shared" si="0"/>
        <v>50</v>
      </c>
    </row>
    <row r="50" spans="1:7">
      <c r="A50">
        <v>49</v>
      </c>
      <c r="B50" s="4">
        <v>42094.742361111108</v>
      </c>
      <c r="C50" s="1" t="s">
        <v>15</v>
      </c>
      <c r="D50" t="s">
        <v>90</v>
      </c>
      <c r="E50" s="3">
        <v>9200</v>
      </c>
      <c r="F50" s="3">
        <v>0</v>
      </c>
      <c r="G50" s="3">
        <f t="shared" si="0"/>
        <v>9200</v>
      </c>
    </row>
    <row r="51" spans="1:7">
      <c r="A51">
        <v>50</v>
      </c>
      <c r="B51" s="4"/>
      <c r="E51" s="3"/>
      <c r="F51" s="3"/>
      <c r="G51" s="3">
        <f t="shared" si="0"/>
        <v>0</v>
      </c>
    </row>
    <row r="52" spans="1:7">
      <c r="A52">
        <v>51</v>
      </c>
      <c r="B52" s="4"/>
      <c r="E52" s="3"/>
      <c r="F52" s="3"/>
      <c r="G52" s="3">
        <f t="shared" si="0"/>
        <v>0</v>
      </c>
    </row>
    <row r="53" spans="1:7">
      <c r="A53">
        <v>52</v>
      </c>
      <c r="B53" s="4"/>
      <c r="E53" s="3"/>
      <c r="F53" s="3"/>
      <c r="G53" s="3">
        <f t="shared" si="0"/>
        <v>0</v>
      </c>
    </row>
    <row r="54" spans="1:7">
      <c r="A54">
        <v>53</v>
      </c>
      <c r="B54" s="4"/>
      <c r="E54" s="3"/>
      <c r="F54" s="3"/>
      <c r="G54" s="3">
        <f t="shared" si="0"/>
        <v>0</v>
      </c>
    </row>
    <row r="55" spans="1:7">
      <c r="A55">
        <v>54</v>
      </c>
      <c r="B55" s="4"/>
      <c r="E55" s="3"/>
      <c r="F55" s="3"/>
      <c r="G55" s="3">
        <f t="shared" si="0"/>
        <v>0</v>
      </c>
    </row>
    <row r="56" spans="1:7">
      <c r="A56">
        <v>55</v>
      </c>
      <c r="B56" s="4"/>
      <c r="E56" s="3"/>
      <c r="F56" s="3"/>
      <c r="G56" s="3">
        <f t="shared" si="0"/>
        <v>0</v>
      </c>
    </row>
    <row r="57" spans="1:7">
      <c r="A57">
        <v>56</v>
      </c>
      <c r="B57" s="4"/>
      <c r="E57" s="3"/>
      <c r="F57" s="3"/>
      <c r="G57" s="3">
        <f t="shared" si="0"/>
        <v>0</v>
      </c>
    </row>
    <row r="58" spans="1:7">
      <c r="A58">
        <v>57</v>
      </c>
      <c r="B58" s="4"/>
      <c r="E58" s="3"/>
      <c r="F58" s="3"/>
      <c r="G58" s="3">
        <f t="shared" si="0"/>
        <v>0</v>
      </c>
    </row>
    <row r="59" spans="1:7">
      <c r="A59">
        <v>58</v>
      </c>
      <c r="B59" s="4"/>
      <c r="E59" s="3"/>
      <c r="F59" s="3"/>
      <c r="G59" s="3">
        <f t="shared" si="0"/>
        <v>0</v>
      </c>
    </row>
    <row r="60" spans="1:7">
      <c r="A60">
        <v>59</v>
      </c>
      <c r="B60" s="4"/>
      <c r="E60" s="3"/>
      <c r="F60" s="3"/>
      <c r="G60" s="3">
        <f t="shared" si="0"/>
        <v>0</v>
      </c>
    </row>
    <row r="61" spans="1:7">
      <c r="A61">
        <v>60</v>
      </c>
      <c r="B61" s="4"/>
      <c r="E61" s="3"/>
      <c r="F61" s="3"/>
      <c r="G61" s="3">
        <f t="shared" si="0"/>
        <v>0</v>
      </c>
    </row>
    <row r="62" spans="1:7">
      <c r="A62">
        <v>61</v>
      </c>
      <c r="B62" s="4"/>
      <c r="E62" s="3"/>
      <c r="F62" s="3"/>
      <c r="G62" s="3">
        <f t="shared" si="0"/>
        <v>0</v>
      </c>
    </row>
    <row r="63" spans="1:7">
      <c r="A63">
        <v>62</v>
      </c>
      <c r="B63" s="4"/>
      <c r="E63" s="3"/>
      <c r="F63" s="3"/>
      <c r="G63" s="3">
        <f t="shared" si="0"/>
        <v>0</v>
      </c>
    </row>
    <row r="64" spans="1:7">
      <c r="A64">
        <v>63</v>
      </c>
      <c r="B64" s="4"/>
      <c r="E64" s="3"/>
      <c r="F64" s="3"/>
      <c r="G64" s="3">
        <f t="shared" si="0"/>
        <v>0</v>
      </c>
    </row>
    <row r="65" spans="1:7">
      <c r="A65">
        <v>64</v>
      </c>
      <c r="B65" s="4"/>
      <c r="E65" s="3"/>
      <c r="F65" s="3"/>
      <c r="G65" s="3">
        <f t="shared" si="0"/>
        <v>0</v>
      </c>
    </row>
    <row r="66" spans="1:7">
      <c r="A66">
        <v>65</v>
      </c>
      <c r="B66" s="4"/>
      <c r="E66" s="3"/>
      <c r="F66" s="3"/>
      <c r="G66" s="3">
        <f t="shared" si="0"/>
        <v>0</v>
      </c>
    </row>
    <row r="67" spans="1:7">
      <c r="A67">
        <v>66</v>
      </c>
      <c r="B67" s="4"/>
      <c r="E67" s="3"/>
      <c r="F67" s="3"/>
      <c r="G67" s="3">
        <f t="shared" si="0"/>
        <v>0</v>
      </c>
    </row>
    <row r="68" spans="1:7">
      <c r="A68">
        <v>67</v>
      </c>
      <c r="B68" s="4"/>
      <c r="E68" s="3"/>
      <c r="F68" s="3"/>
      <c r="G68" s="3">
        <f t="shared" si="0"/>
        <v>0</v>
      </c>
    </row>
    <row r="69" spans="1:7">
      <c r="A69">
        <v>68</v>
      </c>
      <c r="B69" s="4"/>
      <c r="E69" s="3"/>
      <c r="F69" s="3"/>
      <c r="G69" s="3">
        <f t="shared" ref="G69:G101" si="2">E69+F69</f>
        <v>0</v>
      </c>
    </row>
    <row r="70" spans="1:7">
      <c r="A70">
        <v>69</v>
      </c>
      <c r="B70" s="4"/>
      <c r="E70" s="3"/>
      <c r="F70" s="3"/>
      <c r="G70" s="3">
        <f t="shared" si="2"/>
        <v>0</v>
      </c>
    </row>
    <row r="71" spans="1:7">
      <c r="A71">
        <v>70</v>
      </c>
      <c r="B71" s="4"/>
      <c r="E71" s="3"/>
      <c r="F71" s="3"/>
      <c r="G71" s="3">
        <f t="shared" si="2"/>
        <v>0</v>
      </c>
    </row>
    <row r="72" spans="1:7">
      <c r="A72">
        <v>71</v>
      </c>
      <c r="B72" s="4"/>
      <c r="E72" s="3"/>
      <c r="F72" s="3"/>
      <c r="G72" s="3">
        <f t="shared" si="2"/>
        <v>0</v>
      </c>
    </row>
    <row r="73" spans="1:7">
      <c r="A73">
        <v>72</v>
      </c>
      <c r="B73" s="4"/>
      <c r="E73" s="3"/>
      <c r="F73" s="3"/>
      <c r="G73" s="3">
        <f t="shared" si="2"/>
        <v>0</v>
      </c>
    </row>
    <row r="74" spans="1:7">
      <c r="A74">
        <v>73</v>
      </c>
      <c r="B74" s="4"/>
      <c r="E74" s="3"/>
      <c r="F74" s="3"/>
      <c r="G74" s="3">
        <f t="shared" si="2"/>
        <v>0</v>
      </c>
    </row>
    <row r="75" spans="1:7">
      <c r="A75">
        <v>74</v>
      </c>
      <c r="B75" s="4"/>
      <c r="E75" s="3"/>
      <c r="F75" s="3"/>
      <c r="G75" s="3">
        <f t="shared" si="2"/>
        <v>0</v>
      </c>
    </row>
    <row r="76" spans="1:7">
      <c r="A76">
        <v>75</v>
      </c>
      <c r="B76" s="4"/>
      <c r="E76" s="3"/>
      <c r="F76" s="3"/>
      <c r="G76" s="3">
        <f t="shared" si="2"/>
        <v>0</v>
      </c>
    </row>
    <row r="77" spans="1:7">
      <c r="A77">
        <v>76</v>
      </c>
      <c r="B77" s="4"/>
      <c r="E77" s="3"/>
      <c r="F77" s="3"/>
      <c r="G77" s="3">
        <f t="shared" si="2"/>
        <v>0</v>
      </c>
    </row>
    <row r="78" spans="1:7">
      <c r="A78">
        <v>77</v>
      </c>
      <c r="B78" s="4"/>
      <c r="E78" s="3"/>
      <c r="F78" s="3"/>
      <c r="G78" s="3">
        <f t="shared" si="2"/>
        <v>0</v>
      </c>
    </row>
    <row r="79" spans="1:7">
      <c r="A79">
        <v>78</v>
      </c>
      <c r="B79" s="4"/>
      <c r="E79" s="3"/>
      <c r="F79" s="3"/>
      <c r="G79" s="3">
        <f t="shared" si="2"/>
        <v>0</v>
      </c>
    </row>
    <row r="80" spans="1:7">
      <c r="A80">
        <v>79</v>
      </c>
      <c r="B80" s="4"/>
      <c r="E80" s="3"/>
      <c r="F80" s="3"/>
      <c r="G80" s="3">
        <f t="shared" si="2"/>
        <v>0</v>
      </c>
    </row>
    <row r="81" spans="1:7">
      <c r="A81">
        <v>80</v>
      </c>
      <c r="B81" s="4"/>
      <c r="E81" s="3"/>
      <c r="F81" s="3"/>
      <c r="G81" s="3">
        <f t="shared" si="2"/>
        <v>0</v>
      </c>
    </row>
    <row r="82" spans="1:7">
      <c r="A82">
        <v>81</v>
      </c>
      <c r="B82" s="4"/>
      <c r="E82" s="3"/>
      <c r="F82" s="3"/>
      <c r="G82" s="3">
        <f t="shared" si="2"/>
        <v>0</v>
      </c>
    </row>
    <row r="83" spans="1:7">
      <c r="A83">
        <v>82</v>
      </c>
      <c r="B83" s="4"/>
      <c r="E83" s="3"/>
      <c r="F83" s="3"/>
      <c r="G83" s="3">
        <f t="shared" si="2"/>
        <v>0</v>
      </c>
    </row>
    <row r="84" spans="1:7">
      <c r="A84">
        <v>83</v>
      </c>
      <c r="B84" s="4"/>
      <c r="E84" s="3"/>
      <c r="F84" s="3"/>
      <c r="G84" s="3">
        <f t="shared" si="2"/>
        <v>0</v>
      </c>
    </row>
    <row r="85" spans="1:7">
      <c r="A85">
        <v>84</v>
      </c>
      <c r="B85" s="4"/>
      <c r="E85" s="3"/>
      <c r="F85" s="3"/>
      <c r="G85" s="3">
        <f t="shared" si="2"/>
        <v>0</v>
      </c>
    </row>
    <row r="86" spans="1:7">
      <c r="A86">
        <v>85</v>
      </c>
      <c r="B86" s="4"/>
      <c r="E86" s="3"/>
      <c r="F86" s="3"/>
      <c r="G86" s="3">
        <f t="shared" si="2"/>
        <v>0</v>
      </c>
    </row>
    <row r="87" spans="1:7">
      <c r="A87">
        <v>86</v>
      </c>
      <c r="B87" s="4"/>
      <c r="E87" s="3"/>
      <c r="F87" s="3"/>
      <c r="G87" s="3">
        <f t="shared" si="2"/>
        <v>0</v>
      </c>
    </row>
    <row r="88" spans="1:7">
      <c r="A88">
        <v>87</v>
      </c>
      <c r="B88" s="4"/>
      <c r="E88" s="3"/>
      <c r="F88" s="3"/>
      <c r="G88" s="3">
        <f t="shared" si="2"/>
        <v>0</v>
      </c>
    </row>
    <row r="89" spans="1:7">
      <c r="A89">
        <v>88</v>
      </c>
      <c r="B89" s="4"/>
      <c r="E89" s="3"/>
      <c r="F89" s="3"/>
      <c r="G89" s="3">
        <f t="shared" si="2"/>
        <v>0</v>
      </c>
    </row>
    <row r="90" spans="1:7">
      <c r="A90">
        <v>89</v>
      </c>
      <c r="B90" s="4"/>
      <c r="E90" s="3"/>
      <c r="F90" s="3"/>
      <c r="G90" s="3">
        <f t="shared" si="2"/>
        <v>0</v>
      </c>
    </row>
    <row r="91" spans="1:7">
      <c r="A91">
        <v>90</v>
      </c>
      <c r="B91" s="4"/>
      <c r="E91" s="3"/>
      <c r="F91" s="3"/>
      <c r="G91" s="3">
        <f t="shared" si="2"/>
        <v>0</v>
      </c>
    </row>
    <row r="92" spans="1:7">
      <c r="A92">
        <v>91</v>
      </c>
      <c r="B92" s="4"/>
      <c r="E92" s="3"/>
      <c r="F92" s="3"/>
      <c r="G92" s="3">
        <f t="shared" si="2"/>
        <v>0</v>
      </c>
    </row>
    <row r="93" spans="1:7">
      <c r="A93">
        <v>92</v>
      </c>
      <c r="B93" s="4"/>
      <c r="E93" s="3"/>
      <c r="F93" s="3"/>
      <c r="G93" s="3">
        <f t="shared" si="2"/>
        <v>0</v>
      </c>
    </row>
    <row r="94" spans="1:7">
      <c r="A94">
        <v>93</v>
      </c>
      <c r="B94" s="4"/>
      <c r="E94" s="3"/>
      <c r="F94" s="3"/>
      <c r="G94" s="3">
        <f t="shared" si="2"/>
        <v>0</v>
      </c>
    </row>
    <row r="95" spans="1:7">
      <c r="A95">
        <v>94</v>
      </c>
      <c r="B95" s="4"/>
      <c r="E95" s="3"/>
      <c r="F95" s="3"/>
      <c r="G95" s="3">
        <f t="shared" si="2"/>
        <v>0</v>
      </c>
    </row>
    <row r="96" spans="1:7">
      <c r="A96">
        <v>95</v>
      </c>
      <c r="B96" s="4"/>
      <c r="E96" s="3"/>
      <c r="F96" s="3"/>
      <c r="G96" s="3">
        <f t="shared" si="2"/>
        <v>0</v>
      </c>
    </row>
    <row r="97" spans="1:7">
      <c r="A97">
        <v>96</v>
      </c>
      <c r="B97" s="4"/>
      <c r="E97" s="3"/>
      <c r="F97" s="3"/>
      <c r="G97" s="3">
        <f t="shared" si="2"/>
        <v>0</v>
      </c>
    </row>
    <row r="98" spans="1:7">
      <c r="A98">
        <v>97</v>
      </c>
      <c r="B98" s="4"/>
      <c r="E98" s="3"/>
      <c r="F98" s="3"/>
      <c r="G98" s="3">
        <f t="shared" si="2"/>
        <v>0</v>
      </c>
    </row>
    <row r="99" spans="1:7">
      <c r="A99">
        <v>98</v>
      </c>
      <c r="B99" s="4"/>
      <c r="E99" s="3"/>
      <c r="F99" s="3"/>
      <c r="G99" s="3">
        <f t="shared" si="2"/>
        <v>0</v>
      </c>
    </row>
    <row r="100" spans="1:7">
      <c r="A100">
        <v>99</v>
      </c>
      <c r="B100" s="4"/>
      <c r="E100" s="3"/>
      <c r="F100" s="3"/>
      <c r="G100" s="3">
        <f t="shared" si="2"/>
        <v>0</v>
      </c>
    </row>
    <row r="101" spans="1:7">
      <c r="A101">
        <v>100</v>
      </c>
      <c r="B101" s="4"/>
      <c r="E101" s="3"/>
      <c r="F101" s="3"/>
      <c r="G101" s="3">
        <f t="shared" si="2"/>
        <v>0</v>
      </c>
    </row>
    <row r="102" spans="1:7">
      <c r="A102" s="23" t="s">
        <v>9</v>
      </c>
      <c r="B102" s="24"/>
      <c r="C102" s="24"/>
      <c r="D102" s="24"/>
      <c r="E102" s="24"/>
      <c r="F102" s="24"/>
      <c r="G102" s="2">
        <f>SUM(G2:G101)</f>
        <v>76059</v>
      </c>
    </row>
  </sheetData>
  <mergeCells count="1">
    <mergeCell ref="A102:F102"/>
  </mergeCells>
  <phoneticPr fontId="1"/>
  <pageMargins left="0.7" right="0.7" top="0.75" bottom="0.75" header="0.3" footer="0.3"/>
  <pageSetup paperSize="9" orientation="portrait" horizontalDpi="0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K102"/>
  <sheetViews>
    <sheetView workbookViewId="0"/>
  </sheetViews>
  <sheetFormatPr defaultRowHeight="14.25"/>
  <cols>
    <col min="1" max="1" width="5.625" customWidth="1"/>
    <col min="2" max="2" width="17.5" style="1" customWidth="1"/>
    <col min="3" max="3" width="11.25" style="1" customWidth="1"/>
    <col min="4" max="4" width="25" customWidth="1"/>
    <col min="5" max="5" width="11.25" customWidth="1"/>
    <col min="6" max="6" width="7.5" customWidth="1"/>
    <col min="7" max="7" width="12.5" customWidth="1"/>
    <col min="8" max="8" width="3.75" customWidth="1"/>
    <col min="9" max="9" width="11.25" customWidth="1"/>
    <col min="10" max="10" width="12.5" customWidth="1"/>
    <col min="11" max="11" width="6.25" customWidth="1"/>
  </cols>
  <sheetData>
    <row r="1" spans="1:11">
      <c r="A1" s="1" t="s">
        <v>0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8</v>
      </c>
      <c r="I1" s="14" t="s">
        <v>73</v>
      </c>
      <c r="J1" s="15" t="s">
        <v>78</v>
      </c>
    </row>
    <row r="2" spans="1:11">
      <c r="A2">
        <v>1</v>
      </c>
      <c r="B2" s="4">
        <v>42096.585416666669</v>
      </c>
      <c r="C2" s="1" t="s">
        <v>10</v>
      </c>
      <c r="D2" t="s">
        <v>101</v>
      </c>
      <c r="E2" s="3">
        <v>120</v>
      </c>
      <c r="F2" s="3">
        <v>0</v>
      </c>
      <c r="G2" s="3">
        <f>E2+F2</f>
        <v>120</v>
      </c>
      <c r="I2" s="13" t="s">
        <v>74</v>
      </c>
      <c r="J2" s="16">
        <f>SUMIF(テーブル13[種　　別], I2, テーブル13[小　　計])</f>
        <v>5662</v>
      </c>
    </row>
    <row r="3" spans="1:11">
      <c r="A3">
        <v>2</v>
      </c>
      <c r="B3" s="4">
        <v>42101.364583333336</v>
      </c>
      <c r="C3" s="1" t="s">
        <v>16</v>
      </c>
      <c r="D3" t="s">
        <v>92</v>
      </c>
      <c r="E3" s="3">
        <v>500</v>
      </c>
      <c r="F3" s="3">
        <v>0</v>
      </c>
      <c r="G3" s="3">
        <f t="shared" ref="G3:G68" si="0">E3+F3</f>
        <v>500</v>
      </c>
      <c r="I3" s="13" t="s">
        <v>75</v>
      </c>
      <c r="J3" s="16">
        <f>SUMIF(テーブル13[種　　別], I3, テーブル13[小　　計])</f>
        <v>3480</v>
      </c>
    </row>
    <row r="4" spans="1:11">
      <c r="A4">
        <v>3</v>
      </c>
      <c r="B4" s="4">
        <v>42101.509027777778</v>
      </c>
      <c r="C4" s="1" t="s">
        <v>17</v>
      </c>
      <c r="D4" t="s">
        <v>100</v>
      </c>
      <c r="E4" s="3">
        <v>1480</v>
      </c>
      <c r="F4" s="3">
        <v>0</v>
      </c>
      <c r="G4" s="3">
        <f t="shared" si="0"/>
        <v>1480</v>
      </c>
      <c r="I4" s="13" t="s">
        <v>76</v>
      </c>
      <c r="J4" s="16">
        <f>SUMIF(テーブル13[種　　別], I4, テーブル13[小　　計])</f>
        <v>1270</v>
      </c>
    </row>
    <row r="5" spans="1:11" ht="15" thickBot="1">
      <c r="A5">
        <v>4</v>
      </c>
      <c r="B5" s="4">
        <v>42104.495138888888</v>
      </c>
      <c r="C5" s="1" t="s">
        <v>18</v>
      </c>
      <c r="D5" t="s">
        <v>92</v>
      </c>
      <c r="E5" s="3">
        <v>1000</v>
      </c>
      <c r="F5" s="3">
        <v>0</v>
      </c>
      <c r="G5" s="3">
        <f t="shared" si="0"/>
        <v>1000</v>
      </c>
      <c r="I5" s="19" t="s">
        <v>77</v>
      </c>
      <c r="J5" s="20">
        <f>SUMIF(テーブル13[種　　別], I5, テーブル13[小　　計])</f>
        <v>3610</v>
      </c>
    </row>
    <row r="6" spans="1:11" ht="15" thickTop="1">
      <c r="A6">
        <v>5</v>
      </c>
      <c r="B6" s="4">
        <v>42104.55</v>
      </c>
      <c r="C6" s="1" t="s">
        <v>19</v>
      </c>
      <c r="D6" t="s">
        <v>93</v>
      </c>
      <c r="E6" s="3">
        <v>659</v>
      </c>
      <c r="F6" s="3">
        <v>0</v>
      </c>
      <c r="G6" s="3">
        <f t="shared" si="0"/>
        <v>659</v>
      </c>
      <c r="I6" s="17"/>
      <c r="J6" s="18">
        <f>SUM(J2:J5)</f>
        <v>14022</v>
      </c>
      <c r="K6" s="21" t="str">
        <f>IF(J6=G102, "OK", "NG")</f>
        <v>OK</v>
      </c>
    </row>
    <row r="7" spans="1:11">
      <c r="A7">
        <v>6</v>
      </c>
      <c r="B7" s="4">
        <v>42104.725694444445</v>
      </c>
      <c r="C7" s="1" t="s">
        <v>19</v>
      </c>
      <c r="D7" t="s">
        <v>90</v>
      </c>
      <c r="E7" s="3">
        <v>162</v>
      </c>
      <c r="F7" s="3">
        <v>0</v>
      </c>
      <c r="G7" s="3">
        <f t="shared" si="0"/>
        <v>162</v>
      </c>
    </row>
    <row r="8" spans="1:11">
      <c r="A8">
        <v>7</v>
      </c>
      <c r="B8" s="4">
        <v>42105.063194444447</v>
      </c>
      <c r="C8" s="1" t="s">
        <v>20</v>
      </c>
      <c r="D8" t="s">
        <v>90</v>
      </c>
      <c r="E8" s="3">
        <v>20</v>
      </c>
      <c r="F8" s="3">
        <v>0</v>
      </c>
      <c r="G8" s="3">
        <f t="shared" si="0"/>
        <v>20</v>
      </c>
    </row>
    <row r="9" spans="1:11">
      <c r="A9">
        <v>8</v>
      </c>
      <c r="B9" s="4">
        <v>42109.575694444444</v>
      </c>
      <c r="C9" s="1" t="s">
        <v>21</v>
      </c>
      <c r="D9" t="s">
        <v>101</v>
      </c>
      <c r="E9" s="3">
        <v>120</v>
      </c>
      <c r="F9" s="3">
        <v>0</v>
      </c>
      <c r="G9" s="3">
        <f t="shared" si="0"/>
        <v>120</v>
      </c>
    </row>
    <row r="10" spans="1:11">
      <c r="A10">
        <v>9</v>
      </c>
      <c r="B10" s="4">
        <v>42109.585416666669</v>
      </c>
      <c r="C10" s="1" t="s">
        <v>22</v>
      </c>
      <c r="D10" t="s">
        <v>86</v>
      </c>
      <c r="E10" s="3">
        <v>429</v>
      </c>
      <c r="F10" s="3">
        <v>34</v>
      </c>
      <c r="G10" s="3">
        <f t="shared" si="0"/>
        <v>463</v>
      </c>
    </row>
    <row r="11" spans="1:11">
      <c r="A11">
        <v>10</v>
      </c>
      <c r="B11" s="4">
        <v>42110.67083333333</v>
      </c>
      <c r="C11" s="1" t="s">
        <v>22</v>
      </c>
      <c r="D11" t="s">
        <v>90</v>
      </c>
      <c r="E11" s="3">
        <v>80</v>
      </c>
      <c r="F11" s="3">
        <v>0</v>
      </c>
      <c r="G11" s="3">
        <f t="shared" si="0"/>
        <v>80</v>
      </c>
    </row>
    <row r="12" spans="1:11">
      <c r="A12">
        <v>11</v>
      </c>
      <c r="B12" s="4">
        <v>42111.588194444441</v>
      </c>
      <c r="C12" s="1" t="s">
        <v>23</v>
      </c>
      <c r="D12" t="s">
        <v>101</v>
      </c>
      <c r="E12" s="3">
        <v>120</v>
      </c>
      <c r="F12" s="3">
        <v>0</v>
      </c>
      <c r="G12" s="3">
        <f t="shared" si="0"/>
        <v>120</v>
      </c>
    </row>
    <row r="13" spans="1:11">
      <c r="A13">
        <v>12</v>
      </c>
      <c r="B13" s="4">
        <v>42111.615972222222</v>
      </c>
      <c r="C13" s="1" t="s">
        <v>24</v>
      </c>
      <c r="D13" t="s">
        <v>90</v>
      </c>
      <c r="E13" s="3">
        <v>190</v>
      </c>
      <c r="F13" s="3">
        <v>0</v>
      </c>
      <c r="G13" s="3">
        <f t="shared" si="0"/>
        <v>190</v>
      </c>
    </row>
    <row r="14" spans="1:11">
      <c r="A14">
        <v>13</v>
      </c>
      <c r="B14" s="4">
        <v>42116.543749999997</v>
      </c>
      <c r="C14" s="1" t="s">
        <v>25</v>
      </c>
      <c r="D14" t="s">
        <v>90</v>
      </c>
      <c r="E14" s="3">
        <v>20</v>
      </c>
      <c r="F14" s="3">
        <v>0</v>
      </c>
      <c r="G14" s="3">
        <f t="shared" si="0"/>
        <v>20</v>
      </c>
    </row>
    <row r="15" spans="1:11">
      <c r="A15">
        <v>14</v>
      </c>
      <c r="B15" s="4">
        <v>42116.554166666669</v>
      </c>
      <c r="C15" s="1" t="s">
        <v>25</v>
      </c>
      <c r="D15" t="s">
        <v>86</v>
      </c>
      <c r="E15" s="3">
        <v>140</v>
      </c>
      <c r="F15" s="3">
        <v>11</v>
      </c>
      <c r="G15" s="3">
        <f t="shared" si="0"/>
        <v>151</v>
      </c>
    </row>
    <row r="16" spans="1:11">
      <c r="A16">
        <v>15</v>
      </c>
      <c r="B16" s="4">
        <v>42116.582638888889</v>
      </c>
      <c r="C16" s="1" t="s">
        <v>26</v>
      </c>
      <c r="D16" t="s">
        <v>101</v>
      </c>
      <c r="E16" s="3">
        <v>120</v>
      </c>
      <c r="F16" s="3">
        <v>0</v>
      </c>
      <c r="G16" s="3">
        <f t="shared" si="0"/>
        <v>120</v>
      </c>
    </row>
    <row r="17" spans="1:7">
      <c r="A17" s="5">
        <v>16</v>
      </c>
      <c r="B17" s="6">
        <v>42118.307638888888</v>
      </c>
      <c r="C17" s="7" t="s">
        <v>27</v>
      </c>
      <c r="D17" s="5" t="s">
        <v>92</v>
      </c>
      <c r="E17" s="8">
        <v>500</v>
      </c>
      <c r="F17" s="8">
        <v>0</v>
      </c>
      <c r="G17" s="8">
        <f t="shared" si="0"/>
        <v>500</v>
      </c>
    </row>
    <row r="18" spans="1:7">
      <c r="A18" s="5">
        <v>17</v>
      </c>
      <c r="B18" s="6">
        <v>42118.34652777778</v>
      </c>
      <c r="C18" s="7" t="s">
        <v>28</v>
      </c>
      <c r="D18" s="5" t="s">
        <v>90</v>
      </c>
      <c r="E18" s="8">
        <v>392</v>
      </c>
      <c r="F18" s="8">
        <v>0</v>
      </c>
      <c r="G18" s="8">
        <f t="shared" si="0"/>
        <v>392</v>
      </c>
    </row>
    <row r="19" spans="1:7">
      <c r="A19" s="5">
        <v>18</v>
      </c>
      <c r="B19" s="6">
        <v>42118.541666666664</v>
      </c>
      <c r="C19" s="7" t="s">
        <v>29</v>
      </c>
      <c r="D19" s="5" t="s">
        <v>98</v>
      </c>
      <c r="E19" s="8">
        <v>200</v>
      </c>
      <c r="F19" s="8">
        <v>0</v>
      </c>
      <c r="G19" s="8">
        <f t="shared" si="0"/>
        <v>200</v>
      </c>
    </row>
    <row r="20" spans="1:7">
      <c r="A20" s="5">
        <v>19</v>
      </c>
      <c r="B20" s="6">
        <v>42118.741666666669</v>
      </c>
      <c r="C20" s="7" t="s">
        <v>28</v>
      </c>
      <c r="D20" s="5" t="s">
        <v>93</v>
      </c>
      <c r="E20" s="8">
        <v>100</v>
      </c>
      <c r="F20" s="8">
        <v>0</v>
      </c>
      <c r="G20" s="8">
        <f t="shared" si="0"/>
        <v>100</v>
      </c>
    </row>
    <row r="21" spans="1:7">
      <c r="A21" s="5">
        <v>20</v>
      </c>
      <c r="B21" s="6">
        <v>42118.826388888891</v>
      </c>
      <c r="C21" s="7" t="s">
        <v>29</v>
      </c>
      <c r="D21" s="5" t="s">
        <v>99</v>
      </c>
      <c r="E21" s="8">
        <v>1030</v>
      </c>
      <c r="F21" s="8">
        <v>0</v>
      </c>
      <c r="G21" s="8">
        <f t="shared" si="0"/>
        <v>1030</v>
      </c>
    </row>
    <row r="22" spans="1:7">
      <c r="A22" s="5">
        <v>21</v>
      </c>
      <c r="B22" s="6">
        <v>42118.887499999997</v>
      </c>
      <c r="C22" s="7" t="s">
        <v>28</v>
      </c>
      <c r="D22" s="5" t="s">
        <v>100</v>
      </c>
      <c r="E22" s="8">
        <v>1500</v>
      </c>
      <c r="F22" s="8">
        <v>120</v>
      </c>
      <c r="G22" s="8">
        <f>E22+F22</f>
        <v>1620</v>
      </c>
    </row>
    <row r="23" spans="1:7">
      <c r="A23" s="5">
        <v>22</v>
      </c>
      <c r="B23" s="6">
        <v>42118.916666666664</v>
      </c>
      <c r="C23" s="7" t="s">
        <v>28</v>
      </c>
      <c r="D23" s="5" t="s">
        <v>30</v>
      </c>
      <c r="E23" s="8">
        <v>500</v>
      </c>
      <c r="F23" s="8">
        <v>0</v>
      </c>
      <c r="G23" s="8">
        <f t="shared" si="0"/>
        <v>500</v>
      </c>
    </row>
    <row r="24" spans="1:7">
      <c r="A24" s="5">
        <v>23</v>
      </c>
      <c r="B24" s="6">
        <v>42119.341666666667</v>
      </c>
      <c r="C24" s="7" t="s">
        <v>28</v>
      </c>
      <c r="D24" s="5" t="s">
        <v>90</v>
      </c>
      <c r="E24" s="8">
        <v>259</v>
      </c>
      <c r="F24" s="8">
        <v>0</v>
      </c>
      <c r="G24" s="8">
        <f>E24+F24</f>
        <v>259</v>
      </c>
    </row>
    <row r="25" spans="1:7">
      <c r="A25" s="5">
        <v>24</v>
      </c>
      <c r="B25" s="6">
        <v>42119.341666666667</v>
      </c>
      <c r="C25" s="7" t="s">
        <v>31</v>
      </c>
      <c r="D25" s="5" t="s">
        <v>90</v>
      </c>
      <c r="E25" s="8">
        <v>346</v>
      </c>
      <c r="F25" s="8">
        <v>0</v>
      </c>
      <c r="G25" s="8">
        <f t="shared" si="0"/>
        <v>346</v>
      </c>
    </row>
    <row r="26" spans="1:7">
      <c r="A26" s="5">
        <v>25</v>
      </c>
      <c r="B26" s="6">
        <v>42119.965277777781</v>
      </c>
      <c r="C26" s="7" t="s">
        <v>29</v>
      </c>
      <c r="D26" s="5" t="s">
        <v>99</v>
      </c>
      <c r="E26" s="8">
        <v>2380</v>
      </c>
      <c r="F26" s="8">
        <v>0</v>
      </c>
      <c r="G26" s="8">
        <f t="shared" si="0"/>
        <v>2380</v>
      </c>
    </row>
    <row r="27" spans="1:7">
      <c r="A27">
        <v>26</v>
      </c>
      <c r="B27" s="4">
        <v>42124.463194444441</v>
      </c>
      <c r="C27" s="1" t="s">
        <v>32</v>
      </c>
      <c r="D27" t="s">
        <v>92</v>
      </c>
      <c r="E27" s="3">
        <v>1000</v>
      </c>
      <c r="F27" s="3">
        <v>0</v>
      </c>
      <c r="G27" s="3">
        <f t="shared" si="0"/>
        <v>1000</v>
      </c>
    </row>
    <row r="28" spans="1:7">
      <c r="A28">
        <v>27</v>
      </c>
      <c r="B28" s="4">
        <v>42124.505555555559</v>
      </c>
      <c r="C28" s="1" t="s">
        <v>33</v>
      </c>
      <c r="D28" t="s">
        <v>93</v>
      </c>
      <c r="E28" s="3">
        <v>328</v>
      </c>
      <c r="F28" s="3">
        <v>0</v>
      </c>
      <c r="G28" s="3">
        <f t="shared" si="0"/>
        <v>328</v>
      </c>
    </row>
    <row r="29" spans="1:7">
      <c r="A29">
        <v>28</v>
      </c>
      <c r="B29" s="4">
        <v>42124.579861111109</v>
      </c>
      <c r="C29" s="1" t="s">
        <v>33</v>
      </c>
      <c r="D29" t="s">
        <v>90</v>
      </c>
      <c r="E29" s="3">
        <v>162</v>
      </c>
      <c r="F29" s="3">
        <v>0</v>
      </c>
      <c r="G29" s="3">
        <f t="shared" si="0"/>
        <v>162</v>
      </c>
    </row>
    <row r="30" spans="1:7">
      <c r="A30">
        <v>29</v>
      </c>
      <c r="B30" s="4"/>
      <c r="E30" s="3"/>
      <c r="F30" s="3"/>
      <c r="G30" s="3">
        <f t="shared" si="0"/>
        <v>0</v>
      </c>
    </row>
    <row r="31" spans="1:7">
      <c r="A31">
        <v>30</v>
      </c>
      <c r="B31" s="4"/>
      <c r="E31" s="3"/>
      <c r="F31" s="3"/>
      <c r="G31" s="3">
        <f t="shared" si="0"/>
        <v>0</v>
      </c>
    </row>
    <row r="32" spans="1:7">
      <c r="A32">
        <v>31</v>
      </c>
      <c r="B32" s="4"/>
      <c r="E32" s="3"/>
      <c r="F32" s="3"/>
      <c r="G32" s="3">
        <f t="shared" si="0"/>
        <v>0</v>
      </c>
    </row>
    <row r="33" spans="1:7">
      <c r="A33">
        <v>32</v>
      </c>
      <c r="B33" s="4"/>
      <c r="E33" s="3"/>
      <c r="F33" s="3"/>
      <c r="G33" s="3">
        <f t="shared" si="0"/>
        <v>0</v>
      </c>
    </row>
    <row r="34" spans="1:7">
      <c r="A34">
        <v>33</v>
      </c>
      <c r="B34" s="4"/>
      <c r="E34" s="3"/>
      <c r="F34" s="3"/>
      <c r="G34" s="3">
        <f t="shared" si="0"/>
        <v>0</v>
      </c>
    </row>
    <row r="35" spans="1:7">
      <c r="A35">
        <v>34</v>
      </c>
      <c r="B35" s="4"/>
      <c r="E35" s="3"/>
      <c r="F35" s="3"/>
      <c r="G35" s="3">
        <f t="shared" si="0"/>
        <v>0</v>
      </c>
    </row>
    <row r="36" spans="1:7">
      <c r="A36">
        <v>35</v>
      </c>
      <c r="B36" s="4"/>
      <c r="E36" s="3"/>
      <c r="F36" s="3"/>
      <c r="G36" s="3">
        <f t="shared" si="0"/>
        <v>0</v>
      </c>
    </row>
    <row r="37" spans="1:7">
      <c r="A37">
        <v>36</v>
      </c>
      <c r="B37" s="4"/>
      <c r="E37" s="3"/>
      <c r="F37" s="3"/>
      <c r="G37" s="3">
        <f t="shared" si="0"/>
        <v>0</v>
      </c>
    </row>
    <row r="38" spans="1:7">
      <c r="A38">
        <v>37</v>
      </c>
      <c r="B38" s="4"/>
      <c r="E38" s="3"/>
      <c r="F38" s="3"/>
      <c r="G38" s="3">
        <f t="shared" si="0"/>
        <v>0</v>
      </c>
    </row>
    <row r="39" spans="1:7">
      <c r="A39">
        <v>38</v>
      </c>
      <c r="B39" s="4"/>
      <c r="E39" s="3"/>
      <c r="F39" s="3"/>
      <c r="G39" s="3">
        <f t="shared" si="0"/>
        <v>0</v>
      </c>
    </row>
    <row r="40" spans="1:7">
      <c r="A40">
        <v>39</v>
      </c>
      <c r="B40" s="4"/>
      <c r="E40" s="3"/>
      <c r="F40" s="3"/>
      <c r="G40" s="3">
        <f t="shared" si="0"/>
        <v>0</v>
      </c>
    </row>
    <row r="41" spans="1:7">
      <c r="A41">
        <v>40</v>
      </c>
      <c r="B41" s="4"/>
      <c r="E41" s="3"/>
      <c r="F41" s="3"/>
      <c r="G41" s="3">
        <f t="shared" si="0"/>
        <v>0</v>
      </c>
    </row>
    <row r="42" spans="1:7">
      <c r="A42">
        <v>41</v>
      </c>
      <c r="B42" s="4"/>
      <c r="E42" s="3"/>
      <c r="F42" s="3"/>
      <c r="G42" s="3">
        <f t="shared" si="0"/>
        <v>0</v>
      </c>
    </row>
    <row r="43" spans="1:7">
      <c r="A43">
        <v>42</v>
      </c>
      <c r="B43" s="4"/>
      <c r="E43" s="3"/>
      <c r="F43" s="3"/>
      <c r="G43" s="3">
        <f t="shared" si="0"/>
        <v>0</v>
      </c>
    </row>
    <row r="44" spans="1:7">
      <c r="A44">
        <v>43</v>
      </c>
      <c r="B44" s="4"/>
      <c r="E44" s="3"/>
      <c r="F44" s="3"/>
      <c r="G44" s="3">
        <f t="shared" si="0"/>
        <v>0</v>
      </c>
    </row>
    <row r="45" spans="1:7">
      <c r="A45">
        <v>44</v>
      </c>
      <c r="B45" s="4"/>
      <c r="E45" s="3"/>
      <c r="F45" s="3"/>
      <c r="G45" s="3">
        <f t="shared" si="0"/>
        <v>0</v>
      </c>
    </row>
    <row r="46" spans="1:7">
      <c r="A46">
        <v>45</v>
      </c>
      <c r="B46" s="4"/>
      <c r="E46" s="3"/>
      <c r="F46" s="3"/>
      <c r="G46" s="3">
        <f t="shared" si="0"/>
        <v>0</v>
      </c>
    </row>
    <row r="47" spans="1:7">
      <c r="A47">
        <v>46</v>
      </c>
      <c r="B47" s="4"/>
      <c r="E47" s="3"/>
      <c r="F47" s="3"/>
      <c r="G47" s="3">
        <f t="shared" si="0"/>
        <v>0</v>
      </c>
    </row>
    <row r="48" spans="1:7">
      <c r="A48">
        <v>47</v>
      </c>
      <c r="B48" s="4"/>
      <c r="E48" s="3"/>
      <c r="F48" s="3"/>
      <c r="G48" s="3">
        <f t="shared" si="0"/>
        <v>0</v>
      </c>
    </row>
    <row r="49" spans="1:7">
      <c r="A49">
        <v>48</v>
      </c>
      <c r="B49" s="4"/>
      <c r="E49" s="3"/>
      <c r="F49" s="3"/>
      <c r="G49" s="3">
        <f t="shared" si="0"/>
        <v>0</v>
      </c>
    </row>
    <row r="50" spans="1:7">
      <c r="A50">
        <v>49</v>
      </c>
      <c r="B50" s="4"/>
      <c r="E50" s="3"/>
      <c r="F50" s="3"/>
      <c r="G50" s="3">
        <f t="shared" si="0"/>
        <v>0</v>
      </c>
    </row>
    <row r="51" spans="1:7">
      <c r="A51">
        <v>50</v>
      </c>
      <c r="B51" s="4"/>
      <c r="E51" s="3"/>
      <c r="F51" s="3"/>
      <c r="G51" s="3">
        <f t="shared" si="0"/>
        <v>0</v>
      </c>
    </row>
    <row r="52" spans="1:7">
      <c r="A52">
        <v>51</v>
      </c>
      <c r="B52" s="4"/>
      <c r="E52" s="3"/>
      <c r="F52" s="3"/>
      <c r="G52" s="3">
        <f t="shared" si="0"/>
        <v>0</v>
      </c>
    </row>
    <row r="53" spans="1:7">
      <c r="A53">
        <v>52</v>
      </c>
      <c r="B53" s="4"/>
      <c r="E53" s="3"/>
      <c r="F53" s="3"/>
      <c r="G53" s="3">
        <f t="shared" si="0"/>
        <v>0</v>
      </c>
    </row>
    <row r="54" spans="1:7">
      <c r="A54">
        <v>53</v>
      </c>
      <c r="B54" s="4"/>
      <c r="E54" s="3"/>
      <c r="F54" s="3"/>
      <c r="G54" s="3">
        <f t="shared" si="0"/>
        <v>0</v>
      </c>
    </row>
    <row r="55" spans="1:7">
      <c r="A55">
        <v>54</v>
      </c>
      <c r="B55" s="4"/>
      <c r="E55" s="3"/>
      <c r="F55" s="3"/>
      <c r="G55" s="3">
        <f t="shared" si="0"/>
        <v>0</v>
      </c>
    </row>
    <row r="56" spans="1:7">
      <c r="A56">
        <v>55</v>
      </c>
      <c r="B56" s="4"/>
      <c r="E56" s="3"/>
      <c r="F56" s="3"/>
      <c r="G56" s="3">
        <f t="shared" si="0"/>
        <v>0</v>
      </c>
    </row>
    <row r="57" spans="1:7">
      <c r="A57">
        <v>56</v>
      </c>
      <c r="B57" s="4"/>
      <c r="E57" s="3"/>
      <c r="F57" s="3"/>
      <c r="G57" s="3">
        <f t="shared" si="0"/>
        <v>0</v>
      </c>
    </row>
    <row r="58" spans="1:7">
      <c r="A58">
        <v>57</v>
      </c>
      <c r="B58" s="4"/>
      <c r="E58" s="3"/>
      <c r="F58" s="3"/>
      <c r="G58" s="3">
        <f t="shared" si="0"/>
        <v>0</v>
      </c>
    </row>
    <row r="59" spans="1:7">
      <c r="A59">
        <v>58</v>
      </c>
      <c r="B59" s="4"/>
      <c r="E59" s="3"/>
      <c r="F59" s="3"/>
      <c r="G59" s="3">
        <f t="shared" si="0"/>
        <v>0</v>
      </c>
    </row>
    <row r="60" spans="1:7">
      <c r="A60">
        <v>59</v>
      </c>
      <c r="B60" s="4"/>
      <c r="E60" s="3"/>
      <c r="F60" s="3"/>
      <c r="G60" s="3">
        <f t="shared" si="0"/>
        <v>0</v>
      </c>
    </row>
    <row r="61" spans="1:7">
      <c r="A61">
        <v>60</v>
      </c>
      <c r="B61" s="4"/>
      <c r="E61" s="3"/>
      <c r="F61" s="3"/>
      <c r="G61" s="3">
        <f t="shared" si="0"/>
        <v>0</v>
      </c>
    </row>
    <row r="62" spans="1:7">
      <c r="A62">
        <v>61</v>
      </c>
      <c r="B62" s="4"/>
      <c r="E62" s="3"/>
      <c r="F62" s="3"/>
      <c r="G62" s="3">
        <f t="shared" si="0"/>
        <v>0</v>
      </c>
    </row>
    <row r="63" spans="1:7">
      <c r="A63">
        <v>62</v>
      </c>
      <c r="B63" s="4"/>
      <c r="E63" s="3"/>
      <c r="F63" s="3"/>
      <c r="G63" s="3">
        <f t="shared" si="0"/>
        <v>0</v>
      </c>
    </row>
    <row r="64" spans="1:7">
      <c r="A64">
        <v>63</v>
      </c>
      <c r="B64" s="4"/>
      <c r="E64" s="3"/>
      <c r="F64" s="3"/>
      <c r="G64" s="3">
        <f t="shared" si="0"/>
        <v>0</v>
      </c>
    </row>
    <row r="65" spans="1:7">
      <c r="A65">
        <v>64</v>
      </c>
      <c r="B65" s="4"/>
      <c r="E65" s="3"/>
      <c r="F65" s="3"/>
      <c r="G65" s="3">
        <f t="shared" si="0"/>
        <v>0</v>
      </c>
    </row>
    <row r="66" spans="1:7">
      <c r="A66">
        <v>65</v>
      </c>
      <c r="B66" s="4"/>
      <c r="E66" s="3"/>
      <c r="F66" s="3"/>
      <c r="G66" s="3">
        <f t="shared" si="0"/>
        <v>0</v>
      </c>
    </row>
    <row r="67" spans="1:7">
      <c r="A67">
        <v>66</v>
      </c>
      <c r="B67" s="4"/>
      <c r="E67" s="3"/>
      <c r="F67" s="3"/>
      <c r="G67" s="3">
        <f t="shared" si="0"/>
        <v>0</v>
      </c>
    </row>
    <row r="68" spans="1:7">
      <c r="A68">
        <v>67</v>
      </c>
      <c r="B68" s="4"/>
      <c r="E68" s="3"/>
      <c r="F68" s="3"/>
      <c r="G68" s="3">
        <f t="shared" si="0"/>
        <v>0</v>
      </c>
    </row>
    <row r="69" spans="1:7">
      <c r="A69">
        <v>68</v>
      </c>
      <c r="B69" s="4"/>
      <c r="E69" s="3"/>
      <c r="F69" s="3"/>
      <c r="G69" s="3">
        <f t="shared" ref="G69:G101" si="1">E69+F69</f>
        <v>0</v>
      </c>
    </row>
    <row r="70" spans="1:7">
      <c r="A70">
        <v>69</v>
      </c>
      <c r="B70" s="4"/>
      <c r="E70" s="3"/>
      <c r="F70" s="3"/>
      <c r="G70" s="3">
        <f t="shared" si="1"/>
        <v>0</v>
      </c>
    </row>
    <row r="71" spans="1:7">
      <c r="A71">
        <v>70</v>
      </c>
      <c r="B71" s="4"/>
      <c r="E71" s="3"/>
      <c r="F71" s="3"/>
      <c r="G71" s="3">
        <f t="shared" si="1"/>
        <v>0</v>
      </c>
    </row>
    <row r="72" spans="1:7">
      <c r="A72">
        <v>71</v>
      </c>
      <c r="B72" s="4"/>
      <c r="E72" s="3"/>
      <c r="F72" s="3"/>
      <c r="G72" s="3">
        <f t="shared" si="1"/>
        <v>0</v>
      </c>
    </row>
    <row r="73" spans="1:7">
      <c r="A73">
        <v>72</v>
      </c>
      <c r="B73" s="4"/>
      <c r="E73" s="3"/>
      <c r="F73" s="3"/>
      <c r="G73" s="3">
        <f t="shared" si="1"/>
        <v>0</v>
      </c>
    </row>
    <row r="74" spans="1:7">
      <c r="A74">
        <v>73</v>
      </c>
      <c r="B74" s="4"/>
      <c r="E74" s="3"/>
      <c r="F74" s="3"/>
      <c r="G74" s="3">
        <f t="shared" si="1"/>
        <v>0</v>
      </c>
    </row>
    <row r="75" spans="1:7">
      <c r="A75">
        <v>74</v>
      </c>
      <c r="B75" s="4"/>
      <c r="E75" s="3"/>
      <c r="F75" s="3"/>
      <c r="G75" s="3">
        <f t="shared" si="1"/>
        <v>0</v>
      </c>
    </row>
    <row r="76" spans="1:7">
      <c r="A76">
        <v>75</v>
      </c>
      <c r="B76" s="4"/>
      <c r="E76" s="3"/>
      <c r="F76" s="3"/>
      <c r="G76" s="3">
        <f t="shared" si="1"/>
        <v>0</v>
      </c>
    </row>
    <row r="77" spans="1:7">
      <c r="A77">
        <v>76</v>
      </c>
      <c r="B77" s="4"/>
      <c r="E77" s="3"/>
      <c r="F77" s="3"/>
      <c r="G77" s="3">
        <f t="shared" si="1"/>
        <v>0</v>
      </c>
    </row>
    <row r="78" spans="1:7">
      <c r="A78">
        <v>77</v>
      </c>
      <c r="B78" s="4"/>
      <c r="E78" s="3"/>
      <c r="F78" s="3"/>
      <c r="G78" s="3">
        <f t="shared" si="1"/>
        <v>0</v>
      </c>
    </row>
    <row r="79" spans="1:7">
      <c r="A79">
        <v>78</v>
      </c>
      <c r="B79" s="4"/>
      <c r="E79" s="3"/>
      <c r="F79" s="3"/>
      <c r="G79" s="3">
        <f t="shared" si="1"/>
        <v>0</v>
      </c>
    </row>
    <row r="80" spans="1:7">
      <c r="A80">
        <v>79</v>
      </c>
      <c r="B80" s="4"/>
      <c r="E80" s="3"/>
      <c r="F80" s="3"/>
      <c r="G80" s="3">
        <f t="shared" si="1"/>
        <v>0</v>
      </c>
    </row>
    <row r="81" spans="1:7">
      <c r="A81">
        <v>80</v>
      </c>
      <c r="B81" s="4"/>
      <c r="E81" s="3"/>
      <c r="F81" s="3"/>
      <c r="G81" s="3">
        <f t="shared" si="1"/>
        <v>0</v>
      </c>
    </row>
    <row r="82" spans="1:7">
      <c r="A82">
        <v>81</v>
      </c>
      <c r="B82" s="4"/>
      <c r="E82" s="3"/>
      <c r="F82" s="3"/>
      <c r="G82" s="3">
        <f t="shared" si="1"/>
        <v>0</v>
      </c>
    </row>
    <row r="83" spans="1:7">
      <c r="A83">
        <v>82</v>
      </c>
      <c r="B83" s="4"/>
      <c r="E83" s="3"/>
      <c r="F83" s="3"/>
      <c r="G83" s="3">
        <f t="shared" si="1"/>
        <v>0</v>
      </c>
    </row>
    <row r="84" spans="1:7">
      <c r="A84">
        <v>83</v>
      </c>
      <c r="B84" s="4"/>
      <c r="E84" s="3"/>
      <c r="F84" s="3"/>
      <c r="G84" s="3">
        <f t="shared" si="1"/>
        <v>0</v>
      </c>
    </row>
    <row r="85" spans="1:7">
      <c r="A85">
        <v>84</v>
      </c>
      <c r="B85" s="4"/>
      <c r="E85" s="3"/>
      <c r="F85" s="3"/>
      <c r="G85" s="3">
        <f t="shared" si="1"/>
        <v>0</v>
      </c>
    </row>
    <row r="86" spans="1:7">
      <c r="A86">
        <v>85</v>
      </c>
      <c r="B86" s="4"/>
      <c r="E86" s="3"/>
      <c r="F86" s="3"/>
      <c r="G86" s="3">
        <f t="shared" si="1"/>
        <v>0</v>
      </c>
    </row>
    <row r="87" spans="1:7">
      <c r="A87">
        <v>86</v>
      </c>
      <c r="B87" s="4"/>
      <c r="E87" s="3"/>
      <c r="F87" s="3"/>
      <c r="G87" s="3">
        <f t="shared" si="1"/>
        <v>0</v>
      </c>
    </row>
    <row r="88" spans="1:7">
      <c r="A88">
        <v>87</v>
      </c>
      <c r="B88" s="4"/>
      <c r="E88" s="3"/>
      <c r="F88" s="3"/>
      <c r="G88" s="3">
        <f t="shared" si="1"/>
        <v>0</v>
      </c>
    </row>
    <row r="89" spans="1:7">
      <c r="A89">
        <v>88</v>
      </c>
      <c r="B89" s="4"/>
      <c r="E89" s="3"/>
      <c r="F89" s="3"/>
      <c r="G89" s="3">
        <f t="shared" si="1"/>
        <v>0</v>
      </c>
    </row>
    <row r="90" spans="1:7">
      <c r="A90">
        <v>89</v>
      </c>
      <c r="B90" s="4"/>
      <c r="E90" s="3"/>
      <c r="F90" s="3"/>
      <c r="G90" s="3">
        <f t="shared" si="1"/>
        <v>0</v>
      </c>
    </row>
    <row r="91" spans="1:7">
      <c r="A91">
        <v>90</v>
      </c>
      <c r="B91" s="4"/>
      <c r="E91" s="3"/>
      <c r="F91" s="3"/>
      <c r="G91" s="3">
        <f t="shared" si="1"/>
        <v>0</v>
      </c>
    </row>
    <row r="92" spans="1:7">
      <c r="A92">
        <v>91</v>
      </c>
      <c r="B92" s="4"/>
      <c r="E92" s="3"/>
      <c r="F92" s="3"/>
      <c r="G92" s="3">
        <f t="shared" si="1"/>
        <v>0</v>
      </c>
    </row>
    <row r="93" spans="1:7">
      <c r="A93">
        <v>92</v>
      </c>
      <c r="B93" s="4"/>
      <c r="E93" s="3"/>
      <c r="F93" s="3"/>
      <c r="G93" s="3">
        <f t="shared" si="1"/>
        <v>0</v>
      </c>
    </row>
    <row r="94" spans="1:7">
      <c r="A94">
        <v>93</v>
      </c>
      <c r="B94" s="4"/>
      <c r="E94" s="3"/>
      <c r="F94" s="3"/>
      <c r="G94" s="3">
        <f t="shared" si="1"/>
        <v>0</v>
      </c>
    </row>
    <row r="95" spans="1:7">
      <c r="A95">
        <v>94</v>
      </c>
      <c r="B95" s="4"/>
      <c r="E95" s="3"/>
      <c r="F95" s="3"/>
      <c r="G95" s="3">
        <f t="shared" si="1"/>
        <v>0</v>
      </c>
    </row>
    <row r="96" spans="1:7">
      <c r="A96">
        <v>95</v>
      </c>
      <c r="B96" s="4"/>
      <c r="E96" s="3"/>
      <c r="F96" s="3"/>
      <c r="G96" s="3">
        <f t="shared" si="1"/>
        <v>0</v>
      </c>
    </row>
    <row r="97" spans="1:7">
      <c r="A97">
        <v>96</v>
      </c>
      <c r="B97" s="4"/>
      <c r="E97" s="3"/>
      <c r="F97" s="3"/>
      <c r="G97" s="3">
        <f t="shared" si="1"/>
        <v>0</v>
      </c>
    </row>
    <row r="98" spans="1:7">
      <c r="A98">
        <v>97</v>
      </c>
      <c r="B98" s="4"/>
      <c r="E98" s="3"/>
      <c r="F98" s="3"/>
      <c r="G98" s="3">
        <f t="shared" si="1"/>
        <v>0</v>
      </c>
    </row>
    <row r="99" spans="1:7">
      <c r="A99">
        <v>98</v>
      </c>
      <c r="B99" s="4"/>
      <c r="E99" s="3"/>
      <c r="F99" s="3"/>
      <c r="G99" s="3">
        <f t="shared" si="1"/>
        <v>0</v>
      </c>
    </row>
    <row r="100" spans="1:7">
      <c r="A100">
        <v>99</v>
      </c>
      <c r="B100" s="4"/>
      <c r="E100" s="3"/>
      <c r="F100" s="3"/>
      <c r="G100" s="3">
        <f t="shared" si="1"/>
        <v>0</v>
      </c>
    </row>
    <row r="101" spans="1:7">
      <c r="A101">
        <v>100</v>
      </c>
      <c r="B101" s="4"/>
      <c r="E101" s="3"/>
      <c r="F101" s="3"/>
      <c r="G101" s="3">
        <f t="shared" si="1"/>
        <v>0</v>
      </c>
    </row>
    <row r="102" spans="1:7">
      <c r="A102" s="23" t="s">
        <v>9</v>
      </c>
      <c r="B102" s="24"/>
      <c r="C102" s="24"/>
      <c r="D102" s="24"/>
      <c r="E102" s="24"/>
      <c r="F102" s="24"/>
      <c r="G102" s="2">
        <f>SUM(G2:G101)</f>
        <v>14022</v>
      </c>
    </row>
  </sheetData>
  <mergeCells count="1">
    <mergeCell ref="A102:F102"/>
  </mergeCells>
  <phoneticPr fontId="1"/>
  <pageMargins left="0.7" right="0.7" top="0.75" bottom="0.75" header="0.3" footer="0.3"/>
  <pageSetup paperSize="9" orientation="portrait" horizontalDpi="0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K102"/>
  <sheetViews>
    <sheetView workbookViewId="0"/>
  </sheetViews>
  <sheetFormatPr defaultRowHeight="14.25"/>
  <cols>
    <col min="1" max="1" width="5.625" customWidth="1"/>
    <col min="2" max="2" width="17.5" style="1" customWidth="1"/>
    <col min="3" max="3" width="11.25" style="1" customWidth="1"/>
    <col min="4" max="4" width="25" customWidth="1"/>
    <col min="5" max="5" width="11.25" customWidth="1"/>
    <col min="6" max="6" width="7.5" customWidth="1"/>
    <col min="7" max="7" width="12.5" customWidth="1"/>
    <col min="8" max="8" width="3.75" customWidth="1"/>
    <col min="9" max="9" width="11.25" customWidth="1"/>
    <col min="10" max="10" width="12.5" customWidth="1"/>
    <col min="11" max="11" width="6.25" customWidth="1"/>
  </cols>
  <sheetData>
    <row r="1" spans="1:11">
      <c r="A1" s="1" t="s">
        <v>0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8</v>
      </c>
      <c r="I1" s="14" t="s">
        <v>73</v>
      </c>
      <c r="J1" s="15" t="s">
        <v>78</v>
      </c>
    </row>
    <row r="2" spans="1:11">
      <c r="A2">
        <v>1</v>
      </c>
      <c r="B2" s="4">
        <v>42125.500694444447</v>
      </c>
      <c r="C2" s="1" t="s">
        <v>7</v>
      </c>
      <c r="D2" t="s">
        <v>93</v>
      </c>
      <c r="E2" s="3">
        <v>328</v>
      </c>
      <c r="F2" s="3">
        <v>0</v>
      </c>
      <c r="G2" s="3">
        <f>E2+F2</f>
        <v>328</v>
      </c>
      <c r="I2" s="13" t="s">
        <v>74</v>
      </c>
      <c r="J2" s="16">
        <f>SUMIF(テーブル134[種　　別], I2, テーブル134[小　　計])</f>
        <v>7363</v>
      </c>
    </row>
    <row r="3" spans="1:11">
      <c r="A3">
        <v>2</v>
      </c>
      <c r="B3" s="4">
        <v>42125.745138888888</v>
      </c>
      <c r="C3" s="1" t="s">
        <v>11</v>
      </c>
      <c r="D3" t="s">
        <v>103</v>
      </c>
      <c r="E3" s="3">
        <v>430</v>
      </c>
      <c r="F3" s="3">
        <v>34</v>
      </c>
      <c r="G3" s="3">
        <f t="shared" ref="G3:G68" si="0">E3+F3</f>
        <v>464</v>
      </c>
      <c r="I3" s="13" t="s">
        <v>75</v>
      </c>
      <c r="J3" s="16">
        <f>SUMIF(テーブル134[種　　別], I3, テーブル134[小　　計])</f>
        <v>22090</v>
      </c>
    </row>
    <row r="4" spans="1:11">
      <c r="A4">
        <v>3</v>
      </c>
      <c r="B4" s="4">
        <v>42126.632638888892</v>
      </c>
      <c r="C4" s="1" t="s">
        <v>34</v>
      </c>
      <c r="D4" t="s">
        <v>90</v>
      </c>
      <c r="E4" s="3">
        <v>50</v>
      </c>
      <c r="F4" s="3">
        <v>0</v>
      </c>
      <c r="G4" s="3">
        <f t="shared" si="0"/>
        <v>50</v>
      </c>
      <c r="I4" s="13" t="s">
        <v>76</v>
      </c>
      <c r="J4" s="16">
        <f>SUMIF(テーブル134[種　　別], I4, テーブル134[小　　計])</f>
        <v>1220</v>
      </c>
    </row>
    <row r="5" spans="1:11" ht="15" thickBot="1">
      <c r="A5">
        <v>4</v>
      </c>
      <c r="B5" s="4">
        <v>42131.503472222219</v>
      </c>
      <c r="C5" s="1" t="s">
        <v>35</v>
      </c>
      <c r="D5" t="s">
        <v>92</v>
      </c>
      <c r="E5" s="3">
        <v>1000</v>
      </c>
      <c r="F5" s="3">
        <v>0</v>
      </c>
      <c r="G5" s="3">
        <f t="shared" si="0"/>
        <v>1000</v>
      </c>
      <c r="I5" s="19" t="s">
        <v>77</v>
      </c>
      <c r="J5" s="20">
        <f>SUMIF(テーブル134[種　　別], I5, テーブル134[小　　計])</f>
        <v>2306</v>
      </c>
    </row>
    <row r="6" spans="1:11" ht="15" thickTop="1">
      <c r="A6">
        <v>5</v>
      </c>
      <c r="B6" s="4">
        <v>42131.545138888891</v>
      </c>
      <c r="C6" s="1" t="s">
        <v>36</v>
      </c>
      <c r="D6" t="s">
        <v>93</v>
      </c>
      <c r="E6" s="3">
        <v>295</v>
      </c>
      <c r="F6" s="3">
        <v>0</v>
      </c>
      <c r="G6" s="3">
        <f t="shared" si="0"/>
        <v>295</v>
      </c>
      <c r="I6" s="17"/>
      <c r="J6" s="18">
        <f>SUM(J2:J5)</f>
        <v>32979</v>
      </c>
      <c r="K6" s="21" t="str">
        <f>IF(J6=G102, "OK", "NG")</f>
        <v>OK</v>
      </c>
    </row>
    <row r="7" spans="1:11">
      <c r="A7">
        <v>6</v>
      </c>
      <c r="B7" s="4">
        <v>42131.666666666664</v>
      </c>
      <c r="C7" s="1" t="s">
        <v>36</v>
      </c>
      <c r="D7" t="s">
        <v>37</v>
      </c>
      <c r="E7" s="3">
        <v>130</v>
      </c>
      <c r="F7" s="3">
        <v>0</v>
      </c>
      <c r="G7" s="3">
        <f t="shared" si="0"/>
        <v>130</v>
      </c>
    </row>
    <row r="8" spans="1:11">
      <c r="A8">
        <v>7</v>
      </c>
      <c r="B8" s="4">
        <v>42132.631944444445</v>
      </c>
      <c r="C8" s="1" t="s">
        <v>38</v>
      </c>
      <c r="D8" t="s">
        <v>90</v>
      </c>
      <c r="E8" s="3">
        <v>40</v>
      </c>
      <c r="F8" s="3">
        <v>0</v>
      </c>
      <c r="G8" s="3">
        <f t="shared" si="0"/>
        <v>40</v>
      </c>
    </row>
    <row r="9" spans="1:11">
      <c r="A9" s="5">
        <v>8</v>
      </c>
      <c r="B9" s="6">
        <v>42134</v>
      </c>
      <c r="C9" s="7" t="s">
        <v>39</v>
      </c>
      <c r="D9" s="5" t="s">
        <v>92</v>
      </c>
      <c r="E9" s="8">
        <v>5000</v>
      </c>
      <c r="F9" s="8">
        <v>0</v>
      </c>
      <c r="G9" s="8">
        <f t="shared" si="0"/>
        <v>5000</v>
      </c>
    </row>
    <row r="10" spans="1:11">
      <c r="A10" s="5">
        <v>9</v>
      </c>
      <c r="B10" s="6">
        <v>42134.330555555556</v>
      </c>
      <c r="C10" s="7" t="s">
        <v>40</v>
      </c>
      <c r="D10" s="5" t="s">
        <v>90</v>
      </c>
      <c r="E10" s="8">
        <v>110</v>
      </c>
      <c r="F10" s="8">
        <v>0</v>
      </c>
      <c r="G10" s="8">
        <f t="shared" si="0"/>
        <v>110</v>
      </c>
    </row>
    <row r="11" spans="1:11">
      <c r="A11" s="5">
        <v>10</v>
      </c>
      <c r="B11" s="6">
        <v>42134.567361111112</v>
      </c>
      <c r="C11" s="7" t="s">
        <v>40</v>
      </c>
      <c r="D11" s="5" t="s">
        <v>93</v>
      </c>
      <c r="E11" s="8">
        <v>452</v>
      </c>
      <c r="F11" s="8">
        <v>0</v>
      </c>
      <c r="G11" s="8">
        <f t="shared" si="0"/>
        <v>452</v>
      </c>
    </row>
    <row r="12" spans="1:11">
      <c r="A12" s="5">
        <v>11</v>
      </c>
      <c r="B12" s="6">
        <v>42134.711111111108</v>
      </c>
      <c r="C12" s="7" t="s">
        <v>40</v>
      </c>
      <c r="D12" s="5" t="s">
        <v>90</v>
      </c>
      <c r="E12" s="8">
        <v>129</v>
      </c>
      <c r="F12" s="8">
        <v>0</v>
      </c>
      <c r="G12" s="8">
        <f t="shared" si="0"/>
        <v>129</v>
      </c>
    </row>
    <row r="13" spans="1:11">
      <c r="A13" s="5">
        <v>12</v>
      </c>
      <c r="B13" s="6">
        <v>42134.848611111112</v>
      </c>
      <c r="C13" s="7" t="s">
        <v>40</v>
      </c>
      <c r="D13" s="5" t="s">
        <v>90</v>
      </c>
      <c r="E13" s="8">
        <v>676</v>
      </c>
      <c r="F13" s="8">
        <v>0</v>
      </c>
      <c r="G13" s="8">
        <f t="shared" si="0"/>
        <v>676</v>
      </c>
    </row>
    <row r="14" spans="1:11">
      <c r="A14" s="5">
        <v>13</v>
      </c>
      <c r="B14" s="6">
        <v>42135.522916666669</v>
      </c>
      <c r="C14" s="7" t="s">
        <v>40</v>
      </c>
      <c r="D14" s="5" t="s">
        <v>90</v>
      </c>
      <c r="E14" s="8">
        <v>573</v>
      </c>
      <c r="F14" s="8">
        <v>0</v>
      </c>
      <c r="G14" s="8">
        <f t="shared" si="0"/>
        <v>573</v>
      </c>
    </row>
    <row r="15" spans="1:11">
      <c r="A15" s="5">
        <v>14</v>
      </c>
      <c r="B15" s="6">
        <v>42135.931944444441</v>
      </c>
      <c r="C15" s="7" t="s">
        <v>40</v>
      </c>
      <c r="D15" s="5" t="s">
        <v>90</v>
      </c>
      <c r="E15" s="8">
        <v>634</v>
      </c>
      <c r="F15" s="8">
        <v>0</v>
      </c>
      <c r="G15" s="8">
        <f t="shared" si="0"/>
        <v>634</v>
      </c>
    </row>
    <row r="16" spans="1:11">
      <c r="A16" s="5">
        <v>15</v>
      </c>
      <c r="B16" s="6">
        <v>42136.496527777781</v>
      </c>
      <c r="C16" s="7" t="s">
        <v>40</v>
      </c>
      <c r="D16" s="5" t="s">
        <v>100</v>
      </c>
      <c r="E16" s="8">
        <v>540</v>
      </c>
      <c r="F16" s="8">
        <v>0</v>
      </c>
      <c r="G16" s="8">
        <f t="shared" si="0"/>
        <v>540</v>
      </c>
    </row>
    <row r="17" spans="1:7">
      <c r="A17" s="5">
        <v>16</v>
      </c>
      <c r="B17" s="6">
        <v>42136.559027777781</v>
      </c>
      <c r="C17" s="7" t="s">
        <v>40</v>
      </c>
      <c r="D17" s="5" t="s">
        <v>90</v>
      </c>
      <c r="E17" s="8">
        <v>130</v>
      </c>
      <c r="F17" s="8">
        <v>0</v>
      </c>
      <c r="G17" s="8">
        <f t="shared" si="0"/>
        <v>130</v>
      </c>
    </row>
    <row r="18" spans="1:7">
      <c r="A18" s="5">
        <v>17</v>
      </c>
      <c r="B18" s="6">
        <v>42136.775000000001</v>
      </c>
      <c r="C18" s="7" t="s">
        <v>40</v>
      </c>
      <c r="D18" s="5" t="s">
        <v>93</v>
      </c>
      <c r="E18" s="8">
        <v>133</v>
      </c>
      <c r="F18" s="8">
        <v>0</v>
      </c>
      <c r="G18" s="8">
        <f>E18+F18</f>
        <v>133</v>
      </c>
    </row>
    <row r="19" spans="1:7">
      <c r="A19" s="5">
        <v>18</v>
      </c>
      <c r="B19" s="6">
        <v>42136.951388888891</v>
      </c>
      <c r="C19" s="7" t="s">
        <v>40</v>
      </c>
      <c r="D19" s="5" t="s">
        <v>90</v>
      </c>
      <c r="E19" s="8">
        <v>361</v>
      </c>
      <c r="F19" s="8">
        <v>0</v>
      </c>
      <c r="G19" s="8">
        <f>E19+F19</f>
        <v>361</v>
      </c>
    </row>
    <row r="20" spans="1:7">
      <c r="A20" s="5">
        <v>19</v>
      </c>
      <c r="B20" s="6">
        <v>42137</v>
      </c>
      <c r="C20" s="7" t="s">
        <v>41</v>
      </c>
      <c r="D20" s="5" t="s">
        <v>98</v>
      </c>
      <c r="E20" s="8">
        <v>300</v>
      </c>
      <c r="F20" s="8">
        <v>0</v>
      </c>
      <c r="G20" s="8">
        <f t="shared" si="0"/>
        <v>300</v>
      </c>
    </row>
    <row r="21" spans="1:7">
      <c r="A21" s="5">
        <v>20</v>
      </c>
      <c r="B21" s="6">
        <v>42137.45208333333</v>
      </c>
      <c r="C21" s="7" t="s">
        <v>40</v>
      </c>
      <c r="D21" s="5" t="s">
        <v>93</v>
      </c>
      <c r="E21" s="8">
        <v>195</v>
      </c>
      <c r="F21" s="8">
        <v>0</v>
      </c>
      <c r="G21" s="8">
        <f t="shared" si="0"/>
        <v>195</v>
      </c>
    </row>
    <row r="22" spans="1:7">
      <c r="A22" s="5">
        <v>21</v>
      </c>
      <c r="B22" s="6">
        <v>42137.529166666667</v>
      </c>
      <c r="C22" s="7" t="s">
        <v>40</v>
      </c>
      <c r="D22" s="5" t="s">
        <v>100</v>
      </c>
      <c r="E22" s="8">
        <v>350</v>
      </c>
      <c r="F22" s="8">
        <v>0</v>
      </c>
      <c r="G22" s="8">
        <f>E22+F22</f>
        <v>350</v>
      </c>
    </row>
    <row r="23" spans="1:7">
      <c r="A23" s="5">
        <v>22</v>
      </c>
      <c r="B23" s="6">
        <v>42137.568749999999</v>
      </c>
      <c r="C23" s="7" t="s">
        <v>40</v>
      </c>
      <c r="D23" s="5" t="s">
        <v>90</v>
      </c>
      <c r="E23" s="8">
        <v>151</v>
      </c>
      <c r="F23" s="8">
        <v>0</v>
      </c>
      <c r="G23" s="8">
        <f t="shared" si="0"/>
        <v>151</v>
      </c>
    </row>
    <row r="24" spans="1:7">
      <c r="A24" s="5">
        <v>23</v>
      </c>
      <c r="B24" s="6">
        <v>42137.844444444447</v>
      </c>
      <c r="C24" s="7" t="s">
        <v>40</v>
      </c>
      <c r="D24" s="5" t="s">
        <v>89</v>
      </c>
      <c r="E24" s="8">
        <f>999+40</f>
        <v>1039</v>
      </c>
      <c r="F24" s="8">
        <v>93</v>
      </c>
      <c r="G24" s="8">
        <f>E24+F24</f>
        <v>1132</v>
      </c>
    </row>
    <row r="25" spans="1:7">
      <c r="A25">
        <v>24</v>
      </c>
      <c r="B25" s="4">
        <v>42138</v>
      </c>
      <c r="C25" s="1" t="s">
        <v>40</v>
      </c>
      <c r="D25" t="s">
        <v>42</v>
      </c>
      <c r="E25" s="3">
        <v>160</v>
      </c>
      <c r="F25" s="3">
        <v>0</v>
      </c>
      <c r="G25" s="3">
        <f t="shared" si="0"/>
        <v>160</v>
      </c>
    </row>
    <row r="26" spans="1:7">
      <c r="A26">
        <v>25</v>
      </c>
      <c r="B26" s="4">
        <v>42139.539583333331</v>
      </c>
      <c r="C26" s="1" t="s">
        <v>43</v>
      </c>
      <c r="D26" t="s">
        <v>86</v>
      </c>
      <c r="E26" s="3">
        <v>620</v>
      </c>
      <c r="F26" s="3">
        <v>0</v>
      </c>
      <c r="G26" s="3">
        <f t="shared" si="0"/>
        <v>620</v>
      </c>
    </row>
    <row r="27" spans="1:7">
      <c r="A27">
        <v>26</v>
      </c>
      <c r="B27" s="4">
        <v>42139.697222222225</v>
      </c>
      <c r="C27" s="1" t="s">
        <v>43</v>
      </c>
      <c r="D27" t="s">
        <v>90</v>
      </c>
      <c r="E27" s="3">
        <v>30</v>
      </c>
      <c r="F27" s="3">
        <v>0</v>
      </c>
      <c r="G27" s="3">
        <f t="shared" si="0"/>
        <v>30</v>
      </c>
    </row>
    <row r="28" spans="1:7">
      <c r="A28">
        <v>27</v>
      </c>
      <c r="B28" s="4">
        <v>42141.730555555558</v>
      </c>
      <c r="C28" s="1" t="s">
        <v>43</v>
      </c>
      <c r="D28" t="s">
        <v>90</v>
      </c>
      <c r="E28" s="3">
        <v>60</v>
      </c>
      <c r="F28" s="3">
        <v>0</v>
      </c>
      <c r="G28" s="3">
        <f t="shared" si="0"/>
        <v>60</v>
      </c>
    </row>
    <row r="29" spans="1:7">
      <c r="A29">
        <v>28</v>
      </c>
      <c r="B29" s="4">
        <v>42141.730555555558</v>
      </c>
      <c r="C29" s="1" t="s">
        <v>43</v>
      </c>
      <c r="D29" t="s">
        <v>90</v>
      </c>
      <c r="E29" s="3">
        <v>10</v>
      </c>
      <c r="F29" s="3">
        <v>0</v>
      </c>
      <c r="G29" s="3">
        <f t="shared" si="0"/>
        <v>10</v>
      </c>
    </row>
    <row r="30" spans="1:7">
      <c r="A30">
        <v>29</v>
      </c>
      <c r="B30" s="4">
        <v>42142.683333333334</v>
      </c>
      <c r="C30" s="1" t="s">
        <v>43</v>
      </c>
      <c r="D30" t="s">
        <v>95</v>
      </c>
      <c r="E30" s="3">
        <v>120</v>
      </c>
      <c r="F30" s="3">
        <v>0</v>
      </c>
      <c r="G30" s="3">
        <f t="shared" si="0"/>
        <v>120</v>
      </c>
    </row>
    <row r="31" spans="1:7">
      <c r="A31">
        <v>30</v>
      </c>
      <c r="B31" s="4">
        <v>42143.75</v>
      </c>
      <c r="C31" s="1" t="s">
        <v>43</v>
      </c>
      <c r="D31" t="s">
        <v>90</v>
      </c>
      <c r="E31" s="3">
        <v>30</v>
      </c>
      <c r="F31" s="3">
        <v>0</v>
      </c>
      <c r="G31" s="3">
        <f t="shared" si="0"/>
        <v>30</v>
      </c>
    </row>
    <row r="32" spans="1:7">
      <c r="A32">
        <v>31</v>
      </c>
      <c r="B32" s="4">
        <v>42144.648611111108</v>
      </c>
      <c r="C32" s="1" t="s">
        <v>44</v>
      </c>
      <c r="D32" t="s">
        <v>90</v>
      </c>
      <c r="E32" s="3">
        <v>8200</v>
      </c>
      <c r="F32" s="3">
        <v>0</v>
      </c>
      <c r="G32" s="3">
        <f t="shared" si="0"/>
        <v>8200</v>
      </c>
    </row>
    <row r="33" spans="1:7">
      <c r="A33">
        <v>32</v>
      </c>
      <c r="B33" s="4">
        <v>42145.606944444444</v>
      </c>
      <c r="C33" s="1" t="s">
        <v>1</v>
      </c>
      <c r="D33" t="s">
        <v>90</v>
      </c>
      <c r="E33" s="3">
        <v>40</v>
      </c>
      <c r="F33" s="3">
        <v>0</v>
      </c>
      <c r="G33" s="3">
        <f t="shared" si="0"/>
        <v>40</v>
      </c>
    </row>
    <row r="34" spans="1:7">
      <c r="A34">
        <v>33</v>
      </c>
      <c r="B34" s="4">
        <v>42145.607638888891</v>
      </c>
      <c r="C34" s="1" t="s">
        <v>1</v>
      </c>
      <c r="D34" t="s">
        <v>90</v>
      </c>
      <c r="E34" s="3">
        <v>20</v>
      </c>
      <c r="F34" s="3">
        <v>0</v>
      </c>
      <c r="G34" s="3">
        <f t="shared" si="0"/>
        <v>20</v>
      </c>
    </row>
    <row r="35" spans="1:7">
      <c r="A35">
        <v>34</v>
      </c>
      <c r="B35" s="4">
        <v>42145.629861111112</v>
      </c>
      <c r="C35" s="1" t="s">
        <v>44</v>
      </c>
      <c r="D35" t="s">
        <v>101</v>
      </c>
      <c r="E35" s="3">
        <v>120</v>
      </c>
      <c r="F35" s="3">
        <v>0</v>
      </c>
      <c r="G35" s="3">
        <f t="shared" si="0"/>
        <v>120</v>
      </c>
    </row>
    <row r="36" spans="1:7">
      <c r="A36">
        <v>35</v>
      </c>
      <c r="B36" s="4">
        <v>42149.792361111111</v>
      </c>
      <c r="C36" s="1" t="s">
        <v>45</v>
      </c>
      <c r="D36" t="s">
        <v>90</v>
      </c>
      <c r="E36" s="3">
        <v>6770</v>
      </c>
      <c r="F36" s="3">
        <v>0</v>
      </c>
      <c r="G36" s="3">
        <f t="shared" si="0"/>
        <v>6770</v>
      </c>
    </row>
    <row r="37" spans="1:7">
      <c r="A37">
        <v>36</v>
      </c>
      <c r="B37" s="4">
        <v>42151.763888888891</v>
      </c>
      <c r="C37" s="1" t="s">
        <v>46</v>
      </c>
      <c r="D37" t="s">
        <v>90</v>
      </c>
      <c r="E37" s="3">
        <v>40</v>
      </c>
      <c r="F37" s="3">
        <v>0</v>
      </c>
      <c r="G37" s="3">
        <f t="shared" si="0"/>
        <v>40</v>
      </c>
    </row>
    <row r="38" spans="1:7">
      <c r="A38" s="5">
        <v>37</v>
      </c>
      <c r="B38" s="6">
        <v>42152.35833333333</v>
      </c>
      <c r="C38" s="7" t="s">
        <v>47</v>
      </c>
      <c r="D38" s="5" t="s">
        <v>90</v>
      </c>
      <c r="E38" s="8">
        <v>251</v>
      </c>
      <c r="F38" s="8">
        <v>0</v>
      </c>
      <c r="G38" s="8">
        <f t="shared" si="0"/>
        <v>251</v>
      </c>
    </row>
    <row r="39" spans="1:7">
      <c r="A39" s="5">
        <v>38</v>
      </c>
      <c r="B39" s="6">
        <v>42152.544444444444</v>
      </c>
      <c r="C39" s="7" t="s">
        <v>47</v>
      </c>
      <c r="D39" s="5" t="s">
        <v>100</v>
      </c>
      <c r="E39" s="8">
        <v>480</v>
      </c>
      <c r="F39" s="8">
        <v>0</v>
      </c>
      <c r="G39" s="8">
        <f t="shared" si="0"/>
        <v>480</v>
      </c>
    </row>
    <row r="40" spans="1:7">
      <c r="A40" s="5">
        <v>39</v>
      </c>
      <c r="B40" s="6">
        <v>42152.756944444445</v>
      </c>
      <c r="C40" s="7" t="s">
        <v>48</v>
      </c>
      <c r="D40" s="5" t="s">
        <v>11</v>
      </c>
      <c r="E40" s="8">
        <v>1542</v>
      </c>
      <c r="F40" s="8">
        <v>0</v>
      </c>
      <c r="G40" s="8">
        <f t="shared" si="0"/>
        <v>1542</v>
      </c>
    </row>
    <row r="41" spans="1:7">
      <c r="A41" s="5">
        <v>40</v>
      </c>
      <c r="B41" s="6">
        <v>42152.834027777775</v>
      </c>
      <c r="C41" s="7" t="s">
        <v>47</v>
      </c>
      <c r="D41" s="5" t="s">
        <v>104</v>
      </c>
      <c r="E41" s="8">
        <v>153</v>
      </c>
      <c r="F41" s="8">
        <v>0</v>
      </c>
      <c r="G41" s="8">
        <f t="shared" si="0"/>
        <v>153</v>
      </c>
    </row>
    <row r="42" spans="1:7">
      <c r="A42" s="5">
        <v>41</v>
      </c>
      <c r="B42" s="6">
        <v>42152.946527777778</v>
      </c>
      <c r="C42" s="7" t="s">
        <v>49</v>
      </c>
      <c r="D42" s="5" t="s">
        <v>92</v>
      </c>
      <c r="E42" s="8">
        <v>1000</v>
      </c>
      <c r="F42" s="8">
        <v>0</v>
      </c>
      <c r="G42" s="8">
        <f t="shared" si="0"/>
        <v>1000</v>
      </c>
    </row>
    <row r="43" spans="1:7">
      <c r="A43">
        <v>42</v>
      </c>
      <c r="B43" s="4">
        <v>42153.504166666666</v>
      </c>
      <c r="C43" s="1" t="s">
        <v>50</v>
      </c>
      <c r="D43" t="s">
        <v>90</v>
      </c>
      <c r="E43" s="3">
        <v>10</v>
      </c>
      <c r="F43" s="3">
        <v>0</v>
      </c>
      <c r="G43" s="3">
        <f t="shared" si="0"/>
        <v>10</v>
      </c>
    </row>
    <row r="44" spans="1:7">
      <c r="A44">
        <v>43</v>
      </c>
      <c r="B44" s="4">
        <v>42155.580555555556</v>
      </c>
      <c r="C44" s="1" t="s">
        <v>51</v>
      </c>
      <c r="D44" t="s">
        <v>90</v>
      </c>
      <c r="E44" s="3">
        <v>150</v>
      </c>
      <c r="F44" s="3">
        <v>0</v>
      </c>
      <c r="G44" s="3">
        <f t="shared" si="0"/>
        <v>150</v>
      </c>
    </row>
    <row r="45" spans="1:7">
      <c r="A45">
        <v>44</v>
      </c>
      <c r="B45" s="4"/>
      <c r="E45" s="3"/>
      <c r="F45" s="3"/>
      <c r="G45" s="3">
        <f t="shared" si="0"/>
        <v>0</v>
      </c>
    </row>
    <row r="46" spans="1:7">
      <c r="A46">
        <v>45</v>
      </c>
      <c r="B46" s="4"/>
      <c r="E46" s="3"/>
      <c r="F46" s="3"/>
      <c r="G46" s="3">
        <f t="shared" si="0"/>
        <v>0</v>
      </c>
    </row>
    <row r="47" spans="1:7">
      <c r="A47">
        <v>46</v>
      </c>
      <c r="B47" s="4"/>
      <c r="E47" s="3"/>
      <c r="F47" s="3"/>
      <c r="G47" s="3">
        <f t="shared" si="0"/>
        <v>0</v>
      </c>
    </row>
    <row r="48" spans="1:7">
      <c r="A48">
        <v>47</v>
      </c>
      <c r="B48" s="4"/>
      <c r="E48" s="3"/>
      <c r="F48" s="3"/>
      <c r="G48" s="3">
        <f t="shared" si="0"/>
        <v>0</v>
      </c>
    </row>
    <row r="49" spans="1:7">
      <c r="A49">
        <v>48</v>
      </c>
      <c r="B49" s="4"/>
      <c r="E49" s="3"/>
      <c r="F49" s="3"/>
      <c r="G49" s="3">
        <f t="shared" si="0"/>
        <v>0</v>
      </c>
    </row>
    <row r="50" spans="1:7">
      <c r="A50">
        <v>49</v>
      </c>
      <c r="B50" s="4"/>
      <c r="E50" s="3"/>
      <c r="F50" s="3"/>
      <c r="G50" s="3">
        <f t="shared" si="0"/>
        <v>0</v>
      </c>
    </row>
    <row r="51" spans="1:7">
      <c r="A51">
        <v>50</v>
      </c>
      <c r="B51" s="4"/>
      <c r="E51" s="3"/>
      <c r="F51" s="3"/>
      <c r="G51" s="3">
        <f t="shared" si="0"/>
        <v>0</v>
      </c>
    </row>
    <row r="52" spans="1:7">
      <c r="A52">
        <v>51</v>
      </c>
      <c r="B52" s="4"/>
      <c r="E52" s="3"/>
      <c r="F52" s="3"/>
      <c r="G52" s="3">
        <f t="shared" si="0"/>
        <v>0</v>
      </c>
    </row>
    <row r="53" spans="1:7">
      <c r="A53">
        <v>52</v>
      </c>
      <c r="B53" s="4"/>
      <c r="E53" s="3"/>
      <c r="F53" s="3"/>
      <c r="G53" s="3">
        <f t="shared" si="0"/>
        <v>0</v>
      </c>
    </row>
    <row r="54" spans="1:7">
      <c r="A54">
        <v>53</v>
      </c>
      <c r="B54" s="4"/>
      <c r="E54" s="3"/>
      <c r="F54" s="3"/>
      <c r="G54" s="3">
        <f t="shared" si="0"/>
        <v>0</v>
      </c>
    </row>
    <row r="55" spans="1:7">
      <c r="A55">
        <v>54</v>
      </c>
      <c r="B55" s="4"/>
      <c r="E55" s="3"/>
      <c r="F55" s="3"/>
      <c r="G55" s="3">
        <f t="shared" si="0"/>
        <v>0</v>
      </c>
    </row>
    <row r="56" spans="1:7">
      <c r="A56">
        <v>55</v>
      </c>
      <c r="B56" s="4"/>
      <c r="E56" s="3"/>
      <c r="F56" s="3"/>
      <c r="G56" s="3">
        <f t="shared" si="0"/>
        <v>0</v>
      </c>
    </row>
    <row r="57" spans="1:7">
      <c r="A57">
        <v>56</v>
      </c>
      <c r="B57" s="4"/>
      <c r="E57" s="3"/>
      <c r="F57" s="3"/>
      <c r="G57" s="3">
        <f t="shared" si="0"/>
        <v>0</v>
      </c>
    </row>
    <row r="58" spans="1:7">
      <c r="A58">
        <v>57</v>
      </c>
      <c r="B58" s="4"/>
      <c r="E58" s="3"/>
      <c r="F58" s="3"/>
      <c r="G58" s="3">
        <f t="shared" si="0"/>
        <v>0</v>
      </c>
    </row>
    <row r="59" spans="1:7">
      <c r="A59">
        <v>58</v>
      </c>
      <c r="B59" s="4"/>
      <c r="E59" s="3"/>
      <c r="F59" s="3"/>
      <c r="G59" s="3">
        <f t="shared" si="0"/>
        <v>0</v>
      </c>
    </row>
    <row r="60" spans="1:7">
      <c r="A60">
        <v>59</v>
      </c>
      <c r="B60" s="4"/>
      <c r="E60" s="3"/>
      <c r="F60" s="3"/>
      <c r="G60" s="3">
        <f t="shared" si="0"/>
        <v>0</v>
      </c>
    </row>
    <row r="61" spans="1:7">
      <c r="A61">
        <v>60</v>
      </c>
      <c r="B61" s="4"/>
      <c r="E61" s="3"/>
      <c r="F61" s="3"/>
      <c r="G61" s="3">
        <f t="shared" si="0"/>
        <v>0</v>
      </c>
    </row>
    <row r="62" spans="1:7">
      <c r="A62">
        <v>61</v>
      </c>
      <c r="B62" s="4"/>
      <c r="E62" s="3"/>
      <c r="F62" s="3"/>
      <c r="G62" s="3">
        <f t="shared" si="0"/>
        <v>0</v>
      </c>
    </row>
    <row r="63" spans="1:7">
      <c r="A63">
        <v>62</v>
      </c>
      <c r="B63" s="4"/>
      <c r="E63" s="3"/>
      <c r="F63" s="3"/>
      <c r="G63" s="3">
        <f t="shared" si="0"/>
        <v>0</v>
      </c>
    </row>
    <row r="64" spans="1:7">
      <c r="A64">
        <v>63</v>
      </c>
      <c r="B64" s="4"/>
      <c r="E64" s="3"/>
      <c r="F64" s="3"/>
      <c r="G64" s="3">
        <f t="shared" si="0"/>
        <v>0</v>
      </c>
    </row>
    <row r="65" spans="1:7">
      <c r="A65">
        <v>64</v>
      </c>
      <c r="B65" s="4"/>
      <c r="E65" s="3"/>
      <c r="F65" s="3"/>
      <c r="G65" s="3">
        <f t="shared" si="0"/>
        <v>0</v>
      </c>
    </row>
    <row r="66" spans="1:7">
      <c r="A66">
        <v>65</v>
      </c>
      <c r="B66" s="4"/>
      <c r="E66" s="3"/>
      <c r="F66" s="3"/>
      <c r="G66" s="3">
        <f t="shared" si="0"/>
        <v>0</v>
      </c>
    </row>
    <row r="67" spans="1:7">
      <c r="A67">
        <v>66</v>
      </c>
      <c r="B67" s="4"/>
      <c r="E67" s="3"/>
      <c r="F67" s="3"/>
      <c r="G67" s="3">
        <f t="shared" si="0"/>
        <v>0</v>
      </c>
    </row>
    <row r="68" spans="1:7">
      <c r="A68">
        <v>67</v>
      </c>
      <c r="B68" s="4"/>
      <c r="E68" s="3"/>
      <c r="F68" s="3"/>
      <c r="G68" s="3">
        <f t="shared" si="0"/>
        <v>0</v>
      </c>
    </row>
    <row r="69" spans="1:7">
      <c r="A69">
        <v>68</v>
      </c>
      <c r="B69" s="4"/>
      <c r="E69" s="3"/>
      <c r="F69" s="3"/>
      <c r="G69" s="3">
        <f t="shared" ref="G69:G101" si="1">E69+F69</f>
        <v>0</v>
      </c>
    </row>
    <row r="70" spans="1:7">
      <c r="A70">
        <v>69</v>
      </c>
      <c r="B70" s="4"/>
      <c r="E70" s="3"/>
      <c r="F70" s="3"/>
      <c r="G70" s="3">
        <f t="shared" si="1"/>
        <v>0</v>
      </c>
    </row>
    <row r="71" spans="1:7">
      <c r="A71">
        <v>70</v>
      </c>
      <c r="B71" s="4"/>
      <c r="E71" s="3"/>
      <c r="F71" s="3"/>
      <c r="G71" s="3">
        <f t="shared" si="1"/>
        <v>0</v>
      </c>
    </row>
    <row r="72" spans="1:7">
      <c r="A72">
        <v>71</v>
      </c>
      <c r="B72" s="4"/>
      <c r="E72" s="3"/>
      <c r="F72" s="3"/>
      <c r="G72" s="3">
        <f t="shared" si="1"/>
        <v>0</v>
      </c>
    </row>
    <row r="73" spans="1:7">
      <c r="A73">
        <v>72</v>
      </c>
      <c r="B73" s="4"/>
      <c r="E73" s="3"/>
      <c r="F73" s="3"/>
      <c r="G73" s="3">
        <f t="shared" si="1"/>
        <v>0</v>
      </c>
    </row>
    <row r="74" spans="1:7">
      <c r="A74">
        <v>73</v>
      </c>
      <c r="B74" s="4"/>
      <c r="E74" s="3"/>
      <c r="F74" s="3"/>
      <c r="G74" s="3">
        <f t="shared" si="1"/>
        <v>0</v>
      </c>
    </row>
    <row r="75" spans="1:7">
      <c r="A75">
        <v>74</v>
      </c>
      <c r="B75" s="4"/>
      <c r="E75" s="3"/>
      <c r="F75" s="3"/>
      <c r="G75" s="3">
        <f t="shared" si="1"/>
        <v>0</v>
      </c>
    </row>
    <row r="76" spans="1:7">
      <c r="A76">
        <v>75</v>
      </c>
      <c r="B76" s="4"/>
      <c r="E76" s="3"/>
      <c r="F76" s="3"/>
      <c r="G76" s="3">
        <f t="shared" si="1"/>
        <v>0</v>
      </c>
    </row>
    <row r="77" spans="1:7">
      <c r="A77">
        <v>76</v>
      </c>
      <c r="B77" s="4"/>
      <c r="E77" s="3"/>
      <c r="F77" s="3"/>
      <c r="G77" s="3">
        <f t="shared" si="1"/>
        <v>0</v>
      </c>
    </row>
    <row r="78" spans="1:7">
      <c r="A78">
        <v>77</v>
      </c>
      <c r="B78" s="4"/>
      <c r="E78" s="3"/>
      <c r="F78" s="3"/>
      <c r="G78" s="3">
        <f t="shared" si="1"/>
        <v>0</v>
      </c>
    </row>
    <row r="79" spans="1:7">
      <c r="A79">
        <v>78</v>
      </c>
      <c r="B79" s="4"/>
      <c r="E79" s="3"/>
      <c r="F79" s="3"/>
      <c r="G79" s="3">
        <f t="shared" si="1"/>
        <v>0</v>
      </c>
    </row>
    <row r="80" spans="1:7">
      <c r="A80">
        <v>79</v>
      </c>
      <c r="B80" s="4"/>
      <c r="E80" s="3"/>
      <c r="F80" s="3"/>
      <c r="G80" s="3">
        <f t="shared" si="1"/>
        <v>0</v>
      </c>
    </row>
    <row r="81" spans="1:7">
      <c r="A81">
        <v>80</v>
      </c>
      <c r="B81" s="4"/>
      <c r="E81" s="3"/>
      <c r="F81" s="3"/>
      <c r="G81" s="3">
        <f t="shared" si="1"/>
        <v>0</v>
      </c>
    </row>
    <row r="82" spans="1:7">
      <c r="A82">
        <v>81</v>
      </c>
      <c r="B82" s="4"/>
      <c r="E82" s="3"/>
      <c r="F82" s="3"/>
      <c r="G82" s="3">
        <f t="shared" si="1"/>
        <v>0</v>
      </c>
    </row>
    <row r="83" spans="1:7">
      <c r="A83">
        <v>82</v>
      </c>
      <c r="B83" s="4"/>
      <c r="E83" s="3"/>
      <c r="F83" s="3"/>
      <c r="G83" s="3">
        <f t="shared" si="1"/>
        <v>0</v>
      </c>
    </row>
    <row r="84" spans="1:7">
      <c r="A84">
        <v>83</v>
      </c>
      <c r="B84" s="4"/>
      <c r="E84" s="3"/>
      <c r="F84" s="3"/>
      <c r="G84" s="3">
        <f t="shared" si="1"/>
        <v>0</v>
      </c>
    </row>
    <row r="85" spans="1:7">
      <c r="A85">
        <v>84</v>
      </c>
      <c r="B85" s="4"/>
      <c r="E85" s="3"/>
      <c r="F85" s="3"/>
      <c r="G85" s="3">
        <f t="shared" si="1"/>
        <v>0</v>
      </c>
    </row>
    <row r="86" spans="1:7">
      <c r="A86">
        <v>85</v>
      </c>
      <c r="B86" s="4"/>
      <c r="E86" s="3"/>
      <c r="F86" s="3"/>
      <c r="G86" s="3">
        <f t="shared" si="1"/>
        <v>0</v>
      </c>
    </row>
    <row r="87" spans="1:7">
      <c r="A87">
        <v>86</v>
      </c>
      <c r="B87" s="4"/>
      <c r="E87" s="3"/>
      <c r="F87" s="3"/>
      <c r="G87" s="3">
        <f t="shared" si="1"/>
        <v>0</v>
      </c>
    </row>
    <row r="88" spans="1:7">
      <c r="A88">
        <v>87</v>
      </c>
      <c r="B88" s="4"/>
      <c r="E88" s="3"/>
      <c r="F88" s="3"/>
      <c r="G88" s="3">
        <f t="shared" si="1"/>
        <v>0</v>
      </c>
    </row>
    <row r="89" spans="1:7">
      <c r="A89">
        <v>88</v>
      </c>
      <c r="B89" s="4"/>
      <c r="E89" s="3"/>
      <c r="F89" s="3"/>
      <c r="G89" s="3">
        <f t="shared" si="1"/>
        <v>0</v>
      </c>
    </row>
    <row r="90" spans="1:7">
      <c r="A90">
        <v>89</v>
      </c>
      <c r="B90" s="4"/>
      <c r="E90" s="3"/>
      <c r="F90" s="3"/>
      <c r="G90" s="3">
        <f t="shared" si="1"/>
        <v>0</v>
      </c>
    </row>
    <row r="91" spans="1:7">
      <c r="A91">
        <v>90</v>
      </c>
      <c r="B91" s="4"/>
      <c r="E91" s="3"/>
      <c r="F91" s="3"/>
      <c r="G91" s="3">
        <f t="shared" si="1"/>
        <v>0</v>
      </c>
    </row>
    <row r="92" spans="1:7">
      <c r="A92">
        <v>91</v>
      </c>
      <c r="B92" s="4"/>
      <c r="E92" s="3"/>
      <c r="F92" s="3"/>
      <c r="G92" s="3">
        <f t="shared" si="1"/>
        <v>0</v>
      </c>
    </row>
    <row r="93" spans="1:7">
      <c r="A93">
        <v>92</v>
      </c>
      <c r="B93" s="4"/>
      <c r="E93" s="3"/>
      <c r="F93" s="3"/>
      <c r="G93" s="3">
        <f t="shared" si="1"/>
        <v>0</v>
      </c>
    </row>
    <row r="94" spans="1:7">
      <c r="A94">
        <v>93</v>
      </c>
      <c r="B94" s="4"/>
      <c r="E94" s="3"/>
      <c r="F94" s="3"/>
      <c r="G94" s="3">
        <f t="shared" si="1"/>
        <v>0</v>
      </c>
    </row>
    <row r="95" spans="1:7">
      <c r="A95">
        <v>94</v>
      </c>
      <c r="B95" s="4"/>
      <c r="E95" s="3"/>
      <c r="F95" s="3"/>
      <c r="G95" s="3">
        <f t="shared" si="1"/>
        <v>0</v>
      </c>
    </row>
    <row r="96" spans="1:7">
      <c r="A96">
        <v>95</v>
      </c>
      <c r="B96" s="4"/>
      <c r="E96" s="3"/>
      <c r="F96" s="3"/>
      <c r="G96" s="3">
        <f t="shared" si="1"/>
        <v>0</v>
      </c>
    </row>
    <row r="97" spans="1:7">
      <c r="A97">
        <v>96</v>
      </c>
      <c r="B97" s="4"/>
      <c r="E97" s="3"/>
      <c r="F97" s="3"/>
      <c r="G97" s="3">
        <f t="shared" si="1"/>
        <v>0</v>
      </c>
    </row>
    <row r="98" spans="1:7">
      <c r="A98">
        <v>97</v>
      </c>
      <c r="B98" s="4"/>
      <c r="E98" s="3"/>
      <c r="F98" s="3"/>
      <c r="G98" s="3">
        <f t="shared" si="1"/>
        <v>0</v>
      </c>
    </row>
    <row r="99" spans="1:7">
      <c r="A99">
        <v>98</v>
      </c>
      <c r="B99" s="4"/>
      <c r="E99" s="3"/>
      <c r="F99" s="3"/>
      <c r="G99" s="3">
        <f t="shared" si="1"/>
        <v>0</v>
      </c>
    </row>
    <row r="100" spans="1:7">
      <c r="A100">
        <v>99</v>
      </c>
      <c r="B100" s="4"/>
      <c r="E100" s="3"/>
      <c r="F100" s="3"/>
      <c r="G100" s="3">
        <f t="shared" si="1"/>
        <v>0</v>
      </c>
    </row>
    <row r="101" spans="1:7">
      <c r="A101">
        <v>100</v>
      </c>
      <c r="B101" s="4"/>
      <c r="E101" s="3"/>
      <c r="F101" s="3"/>
      <c r="G101" s="3">
        <f t="shared" si="1"/>
        <v>0</v>
      </c>
    </row>
    <row r="102" spans="1:7">
      <c r="A102" s="23" t="s">
        <v>9</v>
      </c>
      <c r="B102" s="24"/>
      <c r="C102" s="24"/>
      <c r="D102" s="24"/>
      <c r="E102" s="24"/>
      <c r="F102" s="24"/>
      <c r="G102" s="2">
        <f>SUM(G2:G101)</f>
        <v>32979</v>
      </c>
    </row>
  </sheetData>
  <mergeCells count="1">
    <mergeCell ref="A102:F102"/>
  </mergeCells>
  <phoneticPr fontId="1"/>
  <pageMargins left="0.7" right="0.7" top="0.75" bottom="0.75" header="0.3" footer="0.3"/>
  <pageSetup paperSize="9" orientation="portrait" horizontalDpi="0" verticalDpi="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K102"/>
  <sheetViews>
    <sheetView workbookViewId="0"/>
  </sheetViews>
  <sheetFormatPr defaultRowHeight="14.25"/>
  <cols>
    <col min="1" max="1" width="5.625" customWidth="1"/>
    <col min="2" max="2" width="17.5" style="1" customWidth="1"/>
    <col min="3" max="3" width="11.25" style="1" customWidth="1"/>
    <col min="4" max="4" width="25" customWidth="1"/>
    <col min="5" max="5" width="11.25" customWidth="1"/>
    <col min="6" max="6" width="7.5" customWidth="1"/>
    <col min="7" max="7" width="12.5" customWidth="1"/>
    <col min="8" max="8" width="3.75" customWidth="1"/>
    <col min="9" max="9" width="11.25" customWidth="1"/>
    <col min="10" max="10" width="12.5" customWidth="1"/>
    <col min="11" max="11" width="6.25" customWidth="1"/>
  </cols>
  <sheetData>
    <row r="1" spans="1:11">
      <c r="A1" s="1" t="s">
        <v>0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8</v>
      </c>
      <c r="I1" s="14" t="s">
        <v>73</v>
      </c>
      <c r="J1" s="15" t="s">
        <v>78</v>
      </c>
    </row>
    <row r="2" spans="1:11">
      <c r="A2">
        <v>1</v>
      </c>
      <c r="B2" s="4">
        <v>42157.500694444447</v>
      </c>
      <c r="C2" s="1" t="s">
        <v>7</v>
      </c>
      <c r="D2" t="s">
        <v>93</v>
      </c>
      <c r="E2" s="3">
        <v>250</v>
      </c>
      <c r="F2" s="3">
        <v>0</v>
      </c>
      <c r="G2" s="3">
        <f>E2+F2</f>
        <v>250</v>
      </c>
      <c r="I2" s="13" t="s">
        <v>74</v>
      </c>
      <c r="J2" s="16">
        <f>SUMIF(テーブル1345[種　　別], I2, テーブル1345[小　　計])</f>
        <v>15345</v>
      </c>
    </row>
    <row r="3" spans="1:11">
      <c r="A3">
        <v>2</v>
      </c>
      <c r="B3" s="4">
        <v>42157.752083333333</v>
      </c>
      <c r="C3" s="1" t="s">
        <v>1</v>
      </c>
      <c r="D3" t="s">
        <v>90</v>
      </c>
      <c r="E3" s="3">
        <v>20</v>
      </c>
      <c r="F3" s="3">
        <v>0</v>
      </c>
      <c r="G3" s="3">
        <f t="shared" ref="G3:G68" si="0">E3+F3</f>
        <v>20</v>
      </c>
      <c r="I3" s="13" t="s">
        <v>75</v>
      </c>
      <c r="J3" s="16">
        <f>SUMIF(テーブル1345[種　　別], I3, テーブル1345[小　　計])</f>
        <v>37419</v>
      </c>
    </row>
    <row r="4" spans="1:11">
      <c r="A4">
        <v>3</v>
      </c>
      <c r="B4" s="4">
        <v>42157.854166666664</v>
      </c>
      <c r="C4" s="1" t="s">
        <v>1</v>
      </c>
      <c r="D4" t="s">
        <v>105</v>
      </c>
      <c r="E4" s="3">
        <v>20</v>
      </c>
      <c r="F4" s="3">
        <v>0</v>
      </c>
      <c r="G4" s="3">
        <f t="shared" si="0"/>
        <v>20</v>
      </c>
      <c r="I4" s="13" t="s">
        <v>76</v>
      </c>
      <c r="J4" s="16">
        <f>SUMIF(テーブル1345[種　　別], I4, テーブル1345[小　　計])</f>
        <v>2504</v>
      </c>
    </row>
    <row r="5" spans="1:11" ht="15" thickBot="1">
      <c r="A5">
        <v>4</v>
      </c>
      <c r="B5" s="4">
        <v>42158.526388888888</v>
      </c>
      <c r="C5" s="1" t="s">
        <v>10</v>
      </c>
      <c r="D5" t="s">
        <v>101</v>
      </c>
      <c r="E5" s="3">
        <v>240</v>
      </c>
      <c r="F5" s="3">
        <v>0</v>
      </c>
      <c r="G5" s="3">
        <f t="shared" si="0"/>
        <v>240</v>
      </c>
      <c r="I5" s="19" t="s">
        <v>77</v>
      </c>
      <c r="J5" s="20">
        <f>SUMIF(テーブル1345[種　　別], I5, テーブル1345[小　　計])</f>
        <v>3130</v>
      </c>
    </row>
    <row r="6" spans="1:11" ht="15" thickTop="1">
      <c r="A6">
        <v>5</v>
      </c>
      <c r="B6" s="4">
        <v>42158.529861111114</v>
      </c>
      <c r="C6" s="1" t="s">
        <v>10</v>
      </c>
      <c r="D6" t="s">
        <v>92</v>
      </c>
      <c r="E6" s="3">
        <v>1000</v>
      </c>
      <c r="F6" s="3">
        <v>0</v>
      </c>
      <c r="G6" s="3">
        <f t="shared" si="0"/>
        <v>1000</v>
      </c>
      <c r="I6" s="17"/>
      <c r="J6" s="18">
        <f>SUM(J2:J5)</f>
        <v>58398</v>
      </c>
      <c r="K6" s="21" t="str">
        <f>IF(J6=G102, "OK", "NG")</f>
        <v>OK</v>
      </c>
    </row>
    <row r="7" spans="1:11">
      <c r="A7">
        <v>6</v>
      </c>
      <c r="B7" s="4">
        <v>42158.584722222222</v>
      </c>
      <c r="C7" s="1" t="s">
        <v>7</v>
      </c>
      <c r="D7" t="s">
        <v>93</v>
      </c>
      <c r="E7" s="3">
        <v>250</v>
      </c>
      <c r="F7" s="3">
        <v>0</v>
      </c>
      <c r="G7" s="3">
        <f t="shared" si="0"/>
        <v>250</v>
      </c>
    </row>
    <row r="8" spans="1:11">
      <c r="A8" s="5">
        <v>7</v>
      </c>
      <c r="B8" s="6">
        <v>42159.287499999999</v>
      </c>
      <c r="C8" s="7" t="s">
        <v>52</v>
      </c>
      <c r="D8" s="5" t="s">
        <v>92</v>
      </c>
      <c r="E8" s="8">
        <v>5000</v>
      </c>
      <c r="F8" s="8">
        <v>0</v>
      </c>
      <c r="G8" s="8">
        <f t="shared" si="0"/>
        <v>5000</v>
      </c>
    </row>
    <row r="9" spans="1:11">
      <c r="A9" s="5">
        <v>8</v>
      </c>
      <c r="B9" s="6">
        <v>42159.329861111109</v>
      </c>
      <c r="C9" s="7" t="s">
        <v>7</v>
      </c>
      <c r="D9" s="5" t="s">
        <v>90</v>
      </c>
      <c r="E9" s="8">
        <v>230</v>
      </c>
      <c r="F9" s="8">
        <v>0</v>
      </c>
      <c r="G9" s="8">
        <f t="shared" si="0"/>
        <v>230</v>
      </c>
    </row>
    <row r="10" spans="1:11">
      <c r="A10" s="5">
        <v>9</v>
      </c>
      <c r="B10" s="6">
        <v>42159.61041666667</v>
      </c>
      <c r="C10" s="7" t="s">
        <v>7</v>
      </c>
      <c r="D10" s="5" t="s">
        <v>93</v>
      </c>
      <c r="E10" s="8">
        <v>740</v>
      </c>
      <c r="F10" s="8">
        <v>0</v>
      </c>
      <c r="G10" s="8">
        <f t="shared" si="0"/>
        <v>740</v>
      </c>
    </row>
    <row r="11" spans="1:11">
      <c r="A11" s="5">
        <v>10</v>
      </c>
      <c r="B11" s="6">
        <v>42159.824999999997</v>
      </c>
      <c r="C11" s="7" t="s">
        <v>53</v>
      </c>
      <c r="D11" s="5" t="s">
        <v>89</v>
      </c>
      <c r="E11" s="8">
        <v>1177</v>
      </c>
      <c r="F11" s="8">
        <v>0</v>
      </c>
      <c r="G11" s="8">
        <f t="shared" si="0"/>
        <v>1177</v>
      </c>
    </row>
    <row r="12" spans="1:11">
      <c r="A12" s="5">
        <v>11</v>
      </c>
      <c r="B12" s="6">
        <v>42159.82916666667</v>
      </c>
      <c r="C12" s="7" t="s">
        <v>53</v>
      </c>
      <c r="D12" s="5" t="s">
        <v>90</v>
      </c>
      <c r="E12" s="8">
        <v>499</v>
      </c>
      <c r="F12" s="8">
        <v>0</v>
      </c>
      <c r="G12" s="8">
        <f t="shared" si="0"/>
        <v>499</v>
      </c>
    </row>
    <row r="13" spans="1:11">
      <c r="A13" s="5">
        <v>12</v>
      </c>
      <c r="B13" s="6">
        <v>42160.427777777775</v>
      </c>
      <c r="C13" s="7" t="s">
        <v>53</v>
      </c>
      <c r="D13" s="5" t="s">
        <v>90</v>
      </c>
      <c r="E13" s="8">
        <v>621</v>
      </c>
      <c r="F13" s="8">
        <v>0</v>
      </c>
      <c r="G13" s="8">
        <f t="shared" si="0"/>
        <v>621</v>
      </c>
    </row>
    <row r="14" spans="1:11">
      <c r="A14" s="5">
        <v>13</v>
      </c>
      <c r="B14" s="6">
        <v>42160.460416666669</v>
      </c>
      <c r="C14" s="7" t="s">
        <v>54</v>
      </c>
      <c r="D14" s="5" t="s">
        <v>90</v>
      </c>
      <c r="E14" s="8">
        <v>20</v>
      </c>
      <c r="F14" s="8">
        <v>0</v>
      </c>
      <c r="G14" s="8">
        <f t="shared" si="0"/>
        <v>20</v>
      </c>
    </row>
    <row r="15" spans="1:11">
      <c r="A15" s="5">
        <v>14</v>
      </c>
      <c r="B15" s="6">
        <v>42160.769444444442</v>
      </c>
      <c r="C15" s="7" t="s">
        <v>53</v>
      </c>
      <c r="D15" s="5" t="s">
        <v>91</v>
      </c>
      <c r="E15" s="8">
        <v>936</v>
      </c>
      <c r="F15" s="8">
        <v>0</v>
      </c>
      <c r="G15" s="8">
        <f t="shared" si="0"/>
        <v>936</v>
      </c>
    </row>
    <row r="16" spans="1:11">
      <c r="A16" s="5">
        <v>15</v>
      </c>
      <c r="B16" s="6">
        <v>42160.900694444441</v>
      </c>
      <c r="C16" s="7" t="s">
        <v>53</v>
      </c>
      <c r="D16" s="5" t="s">
        <v>90</v>
      </c>
      <c r="E16" s="8">
        <v>269</v>
      </c>
      <c r="F16" s="8">
        <v>0</v>
      </c>
      <c r="G16" s="8">
        <f t="shared" si="0"/>
        <v>269</v>
      </c>
    </row>
    <row r="17" spans="1:7">
      <c r="A17" s="5">
        <v>16</v>
      </c>
      <c r="B17" s="6">
        <v>42161.511805555558</v>
      </c>
      <c r="C17" s="7" t="s">
        <v>53</v>
      </c>
      <c r="D17" s="5" t="s">
        <v>93</v>
      </c>
      <c r="E17" s="8">
        <v>450</v>
      </c>
      <c r="F17" s="8">
        <v>0</v>
      </c>
      <c r="G17" s="8">
        <f t="shared" si="0"/>
        <v>450</v>
      </c>
    </row>
    <row r="18" spans="1:7">
      <c r="A18" s="5">
        <v>17</v>
      </c>
      <c r="B18" s="6">
        <v>42161.763888888891</v>
      </c>
      <c r="C18" s="7" t="s">
        <v>55</v>
      </c>
      <c r="D18" s="5" t="s">
        <v>99</v>
      </c>
      <c r="E18" s="8">
        <v>1380</v>
      </c>
      <c r="F18" s="8">
        <v>0</v>
      </c>
      <c r="G18" s="8">
        <f>E18+F18</f>
        <v>1380</v>
      </c>
    </row>
    <row r="19" spans="1:7">
      <c r="A19" s="5">
        <v>18</v>
      </c>
      <c r="B19" s="6">
        <v>42162.577777777777</v>
      </c>
      <c r="C19" s="7" t="s">
        <v>52</v>
      </c>
      <c r="D19" s="5" t="s">
        <v>90</v>
      </c>
      <c r="E19" s="8">
        <v>8200</v>
      </c>
      <c r="F19" s="8">
        <v>0</v>
      </c>
      <c r="G19" s="8">
        <f>E19+F19</f>
        <v>8200</v>
      </c>
    </row>
    <row r="20" spans="1:7">
      <c r="A20" s="5">
        <v>19</v>
      </c>
      <c r="B20" s="6">
        <v>42162.580555555556</v>
      </c>
      <c r="C20" s="7" t="s">
        <v>53</v>
      </c>
      <c r="D20" s="5" t="s">
        <v>90</v>
      </c>
      <c r="E20" s="8">
        <v>1449</v>
      </c>
      <c r="F20" s="8">
        <v>0</v>
      </c>
      <c r="G20" s="8">
        <f t="shared" si="0"/>
        <v>1449</v>
      </c>
    </row>
    <row r="21" spans="1:7">
      <c r="A21" s="5">
        <v>20</v>
      </c>
      <c r="B21" s="6">
        <v>42163.434027777781</v>
      </c>
      <c r="C21" s="7" t="s">
        <v>53</v>
      </c>
      <c r="D21" s="5" t="s">
        <v>90</v>
      </c>
      <c r="E21" s="8">
        <v>260</v>
      </c>
      <c r="F21" s="8">
        <v>0</v>
      </c>
      <c r="G21" s="8">
        <f t="shared" si="0"/>
        <v>260</v>
      </c>
    </row>
    <row r="22" spans="1:7">
      <c r="A22" s="5">
        <v>21</v>
      </c>
      <c r="B22" s="6">
        <v>42163.5</v>
      </c>
      <c r="C22" s="7" t="s">
        <v>53</v>
      </c>
      <c r="D22" s="5" t="s">
        <v>56</v>
      </c>
      <c r="E22" s="8">
        <v>130</v>
      </c>
      <c r="F22" s="8">
        <v>0</v>
      </c>
      <c r="G22" s="8">
        <f>E22+F22</f>
        <v>130</v>
      </c>
    </row>
    <row r="23" spans="1:7">
      <c r="A23" s="5">
        <v>22</v>
      </c>
      <c r="B23" s="6">
        <v>42163.677777777775</v>
      </c>
      <c r="C23" s="7" t="s">
        <v>53</v>
      </c>
      <c r="D23" s="5" t="s">
        <v>93</v>
      </c>
      <c r="E23" s="8">
        <v>200</v>
      </c>
      <c r="F23" s="8">
        <v>0</v>
      </c>
      <c r="G23" s="8">
        <f t="shared" si="0"/>
        <v>200</v>
      </c>
    </row>
    <row r="24" spans="1:7">
      <c r="A24" s="5">
        <v>23</v>
      </c>
      <c r="B24" s="6">
        <v>42163.852083333331</v>
      </c>
      <c r="C24" s="7" t="s">
        <v>53</v>
      </c>
      <c r="D24" s="5" t="s">
        <v>93</v>
      </c>
      <c r="E24" s="8">
        <v>570</v>
      </c>
      <c r="F24" s="8">
        <v>0</v>
      </c>
      <c r="G24" s="8">
        <f>E24+F24</f>
        <v>570</v>
      </c>
    </row>
    <row r="25" spans="1:7">
      <c r="A25">
        <v>24</v>
      </c>
      <c r="B25" s="4">
        <v>42164.775000000001</v>
      </c>
      <c r="C25" s="1" t="s">
        <v>54</v>
      </c>
      <c r="D25" t="s">
        <v>90</v>
      </c>
      <c r="E25" s="3">
        <v>10</v>
      </c>
      <c r="F25" s="3">
        <v>0</v>
      </c>
      <c r="G25" s="3">
        <f t="shared" si="0"/>
        <v>10</v>
      </c>
    </row>
    <row r="26" spans="1:7">
      <c r="A26">
        <v>25</v>
      </c>
      <c r="B26" s="4">
        <v>42165.5</v>
      </c>
      <c r="C26" s="1" t="s">
        <v>52</v>
      </c>
      <c r="D26" t="s">
        <v>106</v>
      </c>
      <c r="E26" s="3">
        <v>100</v>
      </c>
      <c r="F26" s="3">
        <v>0</v>
      </c>
      <c r="G26" s="3">
        <f t="shared" si="0"/>
        <v>100</v>
      </c>
    </row>
    <row r="27" spans="1:7">
      <c r="A27">
        <v>26</v>
      </c>
      <c r="B27" s="4">
        <v>42165.542361111111</v>
      </c>
      <c r="C27" s="1" t="s">
        <v>53</v>
      </c>
      <c r="D27" t="s">
        <v>90</v>
      </c>
      <c r="E27" s="3">
        <v>130</v>
      </c>
      <c r="F27" s="3">
        <v>0</v>
      </c>
      <c r="G27" s="3">
        <f t="shared" si="0"/>
        <v>130</v>
      </c>
    </row>
    <row r="28" spans="1:7">
      <c r="A28">
        <v>27</v>
      </c>
      <c r="B28" s="4">
        <v>42165.591666666667</v>
      </c>
      <c r="C28" s="1" t="s">
        <v>54</v>
      </c>
      <c r="D28" t="s">
        <v>107</v>
      </c>
      <c r="E28" s="3">
        <v>324</v>
      </c>
      <c r="F28" s="3">
        <v>0</v>
      </c>
      <c r="G28" s="3">
        <f t="shared" si="0"/>
        <v>324</v>
      </c>
    </row>
    <row r="29" spans="1:7">
      <c r="A29">
        <v>28</v>
      </c>
      <c r="B29" s="4">
        <v>42165.827777777777</v>
      </c>
      <c r="C29" s="1" t="s">
        <v>54</v>
      </c>
      <c r="D29" t="s">
        <v>90</v>
      </c>
      <c r="E29" s="3">
        <v>100</v>
      </c>
      <c r="F29" s="3">
        <v>0</v>
      </c>
      <c r="G29" s="3">
        <f t="shared" si="0"/>
        <v>100</v>
      </c>
    </row>
    <row r="30" spans="1:7">
      <c r="A30">
        <v>29</v>
      </c>
      <c r="B30" s="4">
        <v>42167.665972222225</v>
      </c>
      <c r="C30" s="1" t="s">
        <v>57</v>
      </c>
      <c r="D30" t="s">
        <v>90</v>
      </c>
      <c r="E30" s="3">
        <v>20</v>
      </c>
      <c r="F30" s="3">
        <v>0</v>
      </c>
      <c r="G30" s="3">
        <f t="shared" si="0"/>
        <v>20</v>
      </c>
    </row>
    <row r="31" spans="1:7">
      <c r="A31" s="5">
        <v>30</v>
      </c>
      <c r="B31" s="6">
        <v>42169.757638888892</v>
      </c>
      <c r="C31" s="7" t="s">
        <v>58</v>
      </c>
      <c r="D31" s="5" t="s">
        <v>92</v>
      </c>
      <c r="E31" s="8">
        <v>5000</v>
      </c>
      <c r="F31" s="8">
        <v>0</v>
      </c>
      <c r="G31" s="8">
        <f t="shared" si="0"/>
        <v>5000</v>
      </c>
    </row>
    <row r="32" spans="1:7">
      <c r="A32" s="5">
        <v>31</v>
      </c>
      <c r="B32" s="6">
        <v>42169.833333333336</v>
      </c>
      <c r="C32" s="7" t="s">
        <v>59</v>
      </c>
      <c r="D32" s="5" t="s">
        <v>60</v>
      </c>
      <c r="E32" s="8">
        <v>150</v>
      </c>
      <c r="F32" s="8">
        <v>0</v>
      </c>
      <c r="G32" s="8">
        <f t="shared" si="0"/>
        <v>150</v>
      </c>
    </row>
    <row r="33" spans="1:7">
      <c r="A33" s="5">
        <v>32</v>
      </c>
      <c r="B33" s="6">
        <v>42169.992361111108</v>
      </c>
      <c r="C33" s="7" t="s">
        <v>59</v>
      </c>
      <c r="D33" s="5" t="s">
        <v>90</v>
      </c>
      <c r="E33" s="8">
        <v>39</v>
      </c>
      <c r="F33" s="8">
        <v>0</v>
      </c>
      <c r="G33" s="8">
        <f t="shared" si="0"/>
        <v>39</v>
      </c>
    </row>
    <row r="34" spans="1:7">
      <c r="A34" s="5">
        <v>33</v>
      </c>
      <c r="B34" s="6">
        <v>42170.263888888891</v>
      </c>
      <c r="C34" s="7" t="s">
        <v>59</v>
      </c>
      <c r="D34" s="5" t="s">
        <v>93</v>
      </c>
      <c r="E34" s="8">
        <v>450</v>
      </c>
      <c r="F34" s="8">
        <v>0</v>
      </c>
      <c r="G34" s="8">
        <f t="shared" si="0"/>
        <v>450</v>
      </c>
    </row>
    <row r="35" spans="1:7">
      <c r="A35" s="5">
        <v>34</v>
      </c>
      <c r="B35" s="6">
        <v>42170.342361111114</v>
      </c>
      <c r="C35" s="7" t="s">
        <v>59</v>
      </c>
      <c r="D35" s="5" t="s">
        <v>93</v>
      </c>
      <c r="E35" s="8">
        <v>240</v>
      </c>
      <c r="F35" s="8">
        <v>0</v>
      </c>
      <c r="G35" s="8">
        <f t="shared" si="0"/>
        <v>240</v>
      </c>
    </row>
    <row r="36" spans="1:7">
      <c r="A36" s="5">
        <v>35</v>
      </c>
      <c r="B36" s="6">
        <v>42170.424305555556</v>
      </c>
      <c r="C36" s="7" t="s">
        <v>59</v>
      </c>
      <c r="D36" s="5" t="s">
        <v>90</v>
      </c>
      <c r="E36" s="8">
        <v>129</v>
      </c>
      <c r="F36" s="8">
        <v>0</v>
      </c>
      <c r="G36" s="8">
        <f t="shared" si="0"/>
        <v>129</v>
      </c>
    </row>
    <row r="37" spans="1:7">
      <c r="A37" s="5">
        <v>36</v>
      </c>
      <c r="B37" s="6">
        <v>42170.645138888889</v>
      </c>
      <c r="C37" s="7" t="s">
        <v>59</v>
      </c>
      <c r="D37" s="5" t="s">
        <v>100</v>
      </c>
      <c r="E37" s="8">
        <v>800</v>
      </c>
      <c r="F37" s="8">
        <v>0</v>
      </c>
      <c r="G37" s="8">
        <f t="shared" si="0"/>
        <v>800</v>
      </c>
    </row>
    <row r="38" spans="1:7">
      <c r="A38" s="5">
        <v>37</v>
      </c>
      <c r="B38" s="6">
        <v>42170.651388888888</v>
      </c>
      <c r="C38" s="7" t="s">
        <v>61</v>
      </c>
      <c r="D38" s="5" t="s">
        <v>108</v>
      </c>
      <c r="E38" s="8">
        <v>1632</v>
      </c>
      <c r="F38" s="8">
        <v>0</v>
      </c>
      <c r="G38" s="8">
        <f t="shared" si="0"/>
        <v>1632</v>
      </c>
    </row>
    <row r="39" spans="1:7">
      <c r="A39" s="5">
        <v>38</v>
      </c>
      <c r="B39" s="6">
        <v>42170.727777777778</v>
      </c>
      <c r="C39" s="7" t="s">
        <v>59</v>
      </c>
      <c r="D39" s="5" t="s">
        <v>90</v>
      </c>
      <c r="E39" s="8">
        <v>280</v>
      </c>
      <c r="F39" s="8">
        <v>0</v>
      </c>
      <c r="G39" s="8">
        <f t="shared" si="0"/>
        <v>280</v>
      </c>
    </row>
    <row r="40" spans="1:7">
      <c r="A40" s="5">
        <v>39</v>
      </c>
      <c r="B40" s="6">
        <v>42170.745138888888</v>
      </c>
      <c r="C40" s="7" t="s">
        <v>11</v>
      </c>
      <c r="D40" s="5" t="s">
        <v>109</v>
      </c>
      <c r="E40" s="8">
        <v>1200</v>
      </c>
      <c r="F40" s="8">
        <v>0</v>
      </c>
      <c r="G40" s="8">
        <f t="shared" si="0"/>
        <v>1200</v>
      </c>
    </row>
    <row r="41" spans="1:7">
      <c r="A41" s="5">
        <v>40</v>
      </c>
      <c r="B41" s="6">
        <v>42170.865277777775</v>
      </c>
      <c r="C41" s="7" t="s">
        <v>59</v>
      </c>
      <c r="D41" s="5" t="s">
        <v>91</v>
      </c>
      <c r="E41" s="8">
        <v>461</v>
      </c>
      <c r="F41" s="8">
        <v>36</v>
      </c>
      <c r="G41" s="8">
        <f t="shared" si="0"/>
        <v>497</v>
      </c>
    </row>
    <row r="42" spans="1:7">
      <c r="A42" s="5">
        <v>41</v>
      </c>
      <c r="B42" s="6">
        <v>42171.408333333333</v>
      </c>
      <c r="C42" s="7" t="s">
        <v>59</v>
      </c>
      <c r="D42" s="5" t="s">
        <v>90</v>
      </c>
      <c r="E42" s="8">
        <v>478</v>
      </c>
      <c r="F42" s="8">
        <v>0</v>
      </c>
      <c r="G42" s="8">
        <f t="shared" si="0"/>
        <v>478</v>
      </c>
    </row>
    <row r="43" spans="1:7">
      <c r="A43">
        <v>42</v>
      </c>
      <c r="B43" s="4">
        <v>42172.583333333336</v>
      </c>
      <c r="C43" s="1" t="s">
        <v>58</v>
      </c>
      <c r="D43" t="s">
        <v>106</v>
      </c>
      <c r="E43" s="3">
        <v>100</v>
      </c>
      <c r="F43" s="3">
        <v>0</v>
      </c>
      <c r="G43" s="3">
        <f t="shared" si="0"/>
        <v>100</v>
      </c>
    </row>
    <row r="44" spans="1:7">
      <c r="A44">
        <v>43</v>
      </c>
      <c r="B44" s="4">
        <v>42172.593055555553</v>
      </c>
      <c r="C44" s="1" t="s">
        <v>59</v>
      </c>
      <c r="D44" t="s">
        <v>90</v>
      </c>
      <c r="E44" s="3">
        <v>398</v>
      </c>
      <c r="F44" s="3">
        <v>0</v>
      </c>
      <c r="G44" s="3">
        <f t="shared" si="0"/>
        <v>398</v>
      </c>
    </row>
    <row r="45" spans="1:7">
      <c r="A45">
        <v>44</v>
      </c>
      <c r="B45" s="4">
        <v>42173.436111111114</v>
      </c>
      <c r="C45" s="1" t="s">
        <v>61</v>
      </c>
      <c r="D45" t="s">
        <v>91</v>
      </c>
      <c r="E45" s="3">
        <v>108</v>
      </c>
      <c r="F45" s="3">
        <v>0</v>
      </c>
      <c r="G45" s="3">
        <f t="shared" si="0"/>
        <v>108</v>
      </c>
    </row>
    <row r="46" spans="1:7">
      <c r="A46">
        <v>45</v>
      </c>
      <c r="B46" s="4">
        <v>42173.5</v>
      </c>
      <c r="C46" s="1" t="s">
        <v>59</v>
      </c>
      <c r="D46" t="s">
        <v>93</v>
      </c>
      <c r="E46" s="3">
        <v>350</v>
      </c>
      <c r="F46" s="3">
        <v>0</v>
      </c>
      <c r="G46" s="3">
        <f t="shared" si="0"/>
        <v>350</v>
      </c>
    </row>
    <row r="47" spans="1:7">
      <c r="A47">
        <v>46</v>
      </c>
      <c r="B47" s="4">
        <v>42173.541666666664</v>
      </c>
      <c r="C47" s="1" t="s">
        <v>58</v>
      </c>
      <c r="D47" t="s">
        <v>106</v>
      </c>
      <c r="E47" s="3">
        <v>100</v>
      </c>
      <c r="F47" s="3">
        <v>0</v>
      </c>
      <c r="G47" s="3">
        <f t="shared" si="0"/>
        <v>100</v>
      </c>
    </row>
    <row r="48" spans="1:7">
      <c r="A48">
        <v>47</v>
      </c>
      <c r="B48" s="4">
        <v>42173.849305555559</v>
      </c>
      <c r="C48" s="1" t="s">
        <v>63</v>
      </c>
      <c r="D48" t="s">
        <v>90</v>
      </c>
      <c r="E48" s="3">
        <v>4859</v>
      </c>
      <c r="F48" s="3">
        <v>0</v>
      </c>
      <c r="G48" s="3">
        <f t="shared" si="0"/>
        <v>4859</v>
      </c>
    </row>
    <row r="49" spans="1:7">
      <c r="A49">
        <v>48</v>
      </c>
      <c r="B49" s="4">
        <v>42174.854861053238</v>
      </c>
      <c r="C49" s="1" t="s">
        <v>62</v>
      </c>
      <c r="D49" t="s">
        <v>90</v>
      </c>
      <c r="E49" s="3">
        <v>100</v>
      </c>
      <c r="F49" s="3">
        <v>0</v>
      </c>
      <c r="G49" s="3">
        <f t="shared" si="0"/>
        <v>100</v>
      </c>
    </row>
    <row r="50" spans="1:7">
      <c r="A50">
        <v>49</v>
      </c>
      <c r="B50" s="4">
        <v>42174.536111111112</v>
      </c>
      <c r="C50" s="1" t="s">
        <v>62</v>
      </c>
      <c r="D50" t="s">
        <v>90</v>
      </c>
      <c r="E50" s="3">
        <v>10</v>
      </c>
      <c r="F50" s="3">
        <v>0</v>
      </c>
      <c r="G50" s="3">
        <f t="shared" si="0"/>
        <v>10</v>
      </c>
    </row>
    <row r="51" spans="1:7">
      <c r="A51">
        <v>50</v>
      </c>
      <c r="B51" s="4">
        <v>42174.555555555555</v>
      </c>
      <c r="C51" s="1" t="s">
        <v>63</v>
      </c>
      <c r="D51" t="s">
        <v>101</v>
      </c>
      <c r="E51" s="3">
        <v>120</v>
      </c>
      <c r="F51" s="3">
        <v>0</v>
      </c>
      <c r="G51" s="3">
        <f t="shared" si="0"/>
        <v>120</v>
      </c>
    </row>
    <row r="52" spans="1:7">
      <c r="A52">
        <v>51</v>
      </c>
      <c r="B52" s="4">
        <v>42174.559027777781</v>
      </c>
      <c r="C52" s="1" t="s">
        <v>62</v>
      </c>
      <c r="D52" t="s">
        <v>90</v>
      </c>
      <c r="E52" s="3">
        <v>140</v>
      </c>
      <c r="F52" s="3">
        <v>0</v>
      </c>
      <c r="G52" s="3">
        <f t="shared" si="0"/>
        <v>140</v>
      </c>
    </row>
    <row r="53" spans="1:7">
      <c r="A53" s="5">
        <v>52</v>
      </c>
      <c r="B53" s="6">
        <v>42178.453472222223</v>
      </c>
      <c r="C53" s="7" t="s">
        <v>64</v>
      </c>
      <c r="D53" s="5" t="s">
        <v>92</v>
      </c>
      <c r="E53" s="8">
        <v>5000</v>
      </c>
      <c r="F53" s="8">
        <v>0</v>
      </c>
      <c r="G53" s="8">
        <f t="shared" si="0"/>
        <v>5000</v>
      </c>
    </row>
    <row r="54" spans="1:7">
      <c r="A54" s="5">
        <v>53</v>
      </c>
      <c r="B54" s="6">
        <v>42179.265277777777</v>
      </c>
      <c r="C54" s="7" t="s">
        <v>65</v>
      </c>
      <c r="D54" s="5" t="s">
        <v>93</v>
      </c>
      <c r="E54" s="8">
        <v>450</v>
      </c>
      <c r="F54" s="8">
        <v>0</v>
      </c>
      <c r="G54" s="8">
        <f t="shared" si="0"/>
        <v>450</v>
      </c>
    </row>
    <row r="55" spans="1:7">
      <c r="A55" s="5">
        <v>54</v>
      </c>
      <c r="B55" s="6">
        <v>42179.441666666666</v>
      </c>
      <c r="C55" s="7" t="s">
        <v>65</v>
      </c>
      <c r="D55" s="5" t="s">
        <v>93</v>
      </c>
      <c r="E55" s="8">
        <v>120</v>
      </c>
      <c r="F55" s="8">
        <v>0</v>
      </c>
      <c r="G55" s="8">
        <f t="shared" si="0"/>
        <v>120</v>
      </c>
    </row>
    <row r="56" spans="1:7">
      <c r="A56" s="5">
        <v>55</v>
      </c>
      <c r="B56" s="6">
        <v>42179.75</v>
      </c>
      <c r="C56" s="7" t="s">
        <v>65</v>
      </c>
      <c r="D56" s="5" t="s">
        <v>100</v>
      </c>
      <c r="E56" s="8">
        <v>900</v>
      </c>
      <c r="F56" s="8">
        <v>0</v>
      </c>
      <c r="G56" s="8">
        <f t="shared" si="0"/>
        <v>900</v>
      </c>
    </row>
    <row r="57" spans="1:7">
      <c r="A57" s="5">
        <v>56</v>
      </c>
      <c r="B57" s="6">
        <v>42179.833333333336</v>
      </c>
      <c r="C57" s="7" t="s">
        <v>66</v>
      </c>
      <c r="D57" s="5" t="s">
        <v>67</v>
      </c>
      <c r="E57" s="8">
        <v>550</v>
      </c>
      <c r="F57" s="8">
        <v>0</v>
      </c>
      <c r="G57" s="8">
        <f t="shared" si="0"/>
        <v>550</v>
      </c>
    </row>
    <row r="58" spans="1:7">
      <c r="A58" s="5">
        <v>57</v>
      </c>
      <c r="B58" s="6">
        <v>42179.893055555556</v>
      </c>
      <c r="C58" s="7" t="s">
        <v>65</v>
      </c>
      <c r="D58" s="5" t="s">
        <v>90</v>
      </c>
      <c r="E58" s="8">
        <v>305</v>
      </c>
      <c r="F58" s="8">
        <v>0</v>
      </c>
      <c r="G58" s="8">
        <f t="shared" si="0"/>
        <v>305</v>
      </c>
    </row>
    <row r="59" spans="1:7">
      <c r="A59" s="5">
        <v>58</v>
      </c>
      <c r="B59" s="6">
        <v>42180.418749999997</v>
      </c>
      <c r="C59" s="7" t="s">
        <v>65</v>
      </c>
      <c r="D59" s="5" t="s">
        <v>90</v>
      </c>
      <c r="E59" s="8">
        <v>258</v>
      </c>
      <c r="F59" s="8">
        <v>0</v>
      </c>
      <c r="G59" s="8">
        <f t="shared" si="0"/>
        <v>258</v>
      </c>
    </row>
    <row r="60" spans="1:7">
      <c r="A60" s="5">
        <v>59</v>
      </c>
      <c r="B60" s="6">
        <v>42180.541666666664</v>
      </c>
      <c r="C60" s="7" t="s">
        <v>65</v>
      </c>
      <c r="D60" s="5" t="s">
        <v>93</v>
      </c>
      <c r="E60" s="8">
        <v>350</v>
      </c>
      <c r="F60" s="8">
        <v>0</v>
      </c>
      <c r="G60" s="8">
        <f t="shared" si="0"/>
        <v>350</v>
      </c>
    </row>
    <row r="61" spans="1:7">
      <c r="A61" s="5">
        <v>60</v>
      </c>
      <c r="B61" s="6">
        <v>42180.818749999999</v>
      </c>
      <c r="C61" s="7" t="s">
        <v>65</v>
      </c>
      <c r="D61" s="5" t="s">
        <v>104</v>
      </c>
      <c r="E61" s="8">
        <v>540</v>
      </c>
      <c r="F61" s="8">
        <v>0</v>
      </c>
      <c r="G61" s="8">
        <f t="shared" si="0"/>
        <v>540</v>
      </c>
    </row>
    <row r="62" spans="1:7">
      <c r="A62">
        <v>61</v>
      </c>
      <c r="B62" s="4">
        <v>42184.642361111109</v>
      </c>
      <c r="C62" s="1" t="s">
        <v>68</v>
      </c>
      <c r="D62" t="s">
        <v>93</v>
      </c>
      <c r="E62" s="3">
        <v>450</v>
      </c>
      <c r="F62" s="3">
        <v>0</v>
      </c>
      <c r="G62" s="3">
        <f t="shared" si="0"/>
        <v>450</v>
      </c>
    </row>
    <row r="63" spans="1:7">
      <c r="A63">
        <v>62</v>
      </c>
      <c r="B63" s="4">
        <v>42184.666666666664</v>
      </c>
      <c r="C63" s="1" t="s">
        <v>69</v>
      </c>
      <c r="D63" t="s">
        <v>106</v>
      </c>
      <c r="E63" s="3">
        <v>100</v>
      </c>
      <c r="F63" s="3">
        <v>0</v>
      </c>
      <c r="G63" s="3">
        <f t="shared" si="0"/>
        <v>100</v>
      </c>
    </row>
    <row r="64" spans="1:7">
      <c r="A64">
        <v>63</v>
      </c>
      <c r="B64" s="4">
        <v>42185.756249999999</v>
      </c>
      <c r="C64" s="1" t="s">
        <v>69</v>
      </c>
      <c r="D64" t="s">
        <v>70</v>
      </c>
      <c r="E64" s="3">
        <v>7600</v>
      </c>
      <c r="F64" s="3">
        <v>0</v>
      </c>
      <c r="G64" s="3">
        <f t="shared" si="0"/>
        <v>7600</v>
      </c>
    </row>
    <row r="65" spans="1:7">
      <c r="A65">
        <v>64</v>
      </c>
      <c r="B65" s="4"/>
      <c r="E65" s="3"/>
      <c r="F65" s="3"/>
      <c r="G65" s="3">
        <f t="shared" si="0"/>
        <v>0</v>
      </c>
    </row>
    <row r="66" spans="1:7">
      <c r="A66">
        <v>65</v>
      </c>
      <c r="B66" s="4"/>
      <c r="E66" s="3"/>
      <c r="F66" s="3"/>
      <c r="G66" s="3">
        <f t="shared" si="0"/>
        <v>0</v>
      </c>
    </row>
    <row r="67" spans="1:7">
      <c r="A67">
        <v>66</v>
      </c>
      <c r="B67" s="4"/>
      <c r="E67" s="3"/>
      <c r="F67" s="3"/>
      <c r="G67" s="3">
        <f t="shared" si="0"/>
        <v>0</v>
      </c>
    </row>
    <row r="68" spans="1:7">
      <c r="A68">
        <v>67</v>
      </c>
      <c r="B68" s="4"/>
      <c r="E68" s="3"/>
      <c r="F68" s="3"/>
      <c r="G68" s="3">
        <f t="shared" si="0"/>
        <v>0</v>
      </c>
    </row>
    <row r="69" spans="1:7">
      <c r="A69">
        <v>68</v>
      </c>
      <c r="B69" s="4"/>
      <c r="E69" s="3"/>
      <c r="F69" s="3"/>
      <c r="G69" s="3">
        <f t="shared" ref="G69:G101" si="1">E69+F69</f>
        <v>0</v>
      </c>
    </row>
    <row r="70" spans="1:7">
      <c r="A70">
        <v>69</v>
      </c>
      <c r="B70" s="4"/>
      <c r="E70" s="3"/>
      <c r="F70" s="3"/>
      <c r="G70" s="3">
        <f t="shared" si="1"/>
        <v>0</v>
      </c>
    </row>
    <row r="71" spans="1:7">
      <c r="A71">
        <v>70</v>
      </c>
      <c r="B71" s="4"/>
      <c r="E71" s="3"/>
      <c r="F71" s="3"/>
      <c r="G71" s="3">
        <f t="shared" si="1"/>
        <v>0</v>
      </c>
    </row>
    <row r="72" spans="1:7">
      <c r="A72">
        <v>71</v>
      </c>
      <c r="B72" s="4"/>
      <c r="E72" s="3"/>
      <c r="F72" s="3"/>
      <c r="G72" s="3">
        <f t="shared" si="1"/>
        <v>0</v>
      </c>
    </row>
    <row r="73" spans="1:7">
      <c r="A73">
        <v>72</v>
      </c>
      <c r="B73" s="4"/>
      <c r="E73" s="3"/>
      <c r="F73" s="3"/>
      <c r="G73" s="3">
        <f t="shared" si="1"/>
        <v>0</v>
      </c>
    </row>
    <row r="74" spans="1:7">
      <c r="A74">
        <v>73</v>
      </c>
      <c r="B74" s="4"/>
      <c r="E74" s="3"/>
      <c r="F74" s="3"/>
      <c r="G74" s="3">
        <f t="shared" si="1"/>
        <v>0</v>
      </c>
    </row>
    <row r="75" spans="1:7">
      <c r="A75">
        <v>74</v>
      </c>
      <c r="B75" s="4"/>
      <c r="E75" s="3"/>
      <c r="F75" s="3"/>
      <c r="G75" s="3">
        <f t="shared" si="1"/>
        <v>0</v>
      </c>
    </row>
    <row r="76" spans="1:7">
      <c r="A76">
        <v>75</v>
      </c>
      <c r="B76" s="4"/>
      <c r="E76" s="3"/>
      <c r="F76" s="3"/>
      <c r="G76" s="3">
        <f t="shared" si="1"/>
        <v>0</v>
      </c>
    </row>
    <row r="77" spans="1:7">
      <c r="A77">
        <v>76</v>
      </c>
      <c r="B77" s="4"/>
      <c r="E77" s="3"/>
      <c r="F77" s="3"/>
      <c r="G77" s="3">
        <f t="shared" si="1"/>
        <v>0</v>
      </c>
    </row>
    <row r="78" spans="1:7">
      <c r="A78">
        <v>77</v>
      </c>
      <c r="B78" s="4"/>
      <c r="E78" s="3"/>
      <c r="F78" s="3"/>
      <c r="G78" s="3">
        <f t="shared" si="1"/>
        <v>0</v>
      </c>
    </row>
    <row r="79" spans="1:7">
      <c r="A79">
        <v>78</v>
      </c>
      <c r="B79" s="4"/>
      <c r="E79" s="3"/>
      <c r="F79" s="3"/>
      <c r="G79" s="3">
        <f t="shared" si="1"/>
        <v>0</v>
      </c>
    </row>
    <row r="80" spans="1:7">
      <c r="A80">
        <v>79</v>
      </c>
      <c r="B80" s="4"/>
      <c r="E80" s="3"/>
      <c r="F80" s="3"/>
      <c r="G80" s="3">
        <f t="shared" si="1"/>
        <v>0</v>
      </c>
    </row>
    <row r="81" spans="1:7">
      <c r="A81">
        <v>80</v>
      </c>
      <c r="B81" s="4"/>
      <c r="E81" s="3"/>
      <c r="F81" s="3"/>
      <c r="G81" s="3">
        <f t="shared" si="1"/>
        <v>0</v>
      </c>
    </row>
    <row r="82" spans="1:7">
      <c r="A82">
        <v>81</v>
      </c>
      <c r="B82" s="4"/>
      <c r="E82" s="3"/>
      <c r="F82" s="3"/>
      <c r="G82" s="3">
        <f t="shared" si="1"/>
        <v>0</v>
      </c>
    </row>
    <row r="83" spans="1:7">
      <c r="A83">
        <v>82</v>
      </c>
      <c r="B83" s="4"/>
      <c r="E83" s="3"/>
      <c r="F83" s="3"/>
      <c r="G83" s="3">
        <f t="shared" si="1"/>
        <v>0</v>
      </c>
    </row>
    <row r="84" spans="1:7">
      <c r="A84">
        <v>83</v>
      </c>
      <c r="B84" s="4"/>
      <c r="E84" s="3"/>
      <c r="F84" s="3"/>
      <c r="G84" s="3">
        <f t="shared" si="1"/>
        <v>0</v>
      </c>
    </row>
    <row r="85" spans="1:7">
      <c r="A85">
        <v>84</v>
      </c>
      <c r="B85" s="4"/>
      <c r="E85" s="3"/>
      <c r="F85" s="3"/>
      <c r="G85" s="3">
        <f t="shared" si="1"/>
        <v>0</v>
      </c>
    </row>
    <row r="86" spans="1:7">
      <c r="A86">
        <v>85</v>
      </c>
      <c r="B86" s="4"/>
      <c r="E86" s="3"/>
      <c r="F86" s="3"/>
      <c r="G86" s="3">
        <f t="shared" si="1"/>
        <v>0</v>
      </c>
    </row>
    <row r="87" spans="1:7">
      <c r="A87">
        <v>86</v>
      </c>
      <c r="B87" s="4"/>
      <c r="E87" s="3"/>
      <c r="F87" s="3"/>
      <c r="G87" s="3">
        <f t="shared" si="1"/>
        <v>0</v>
      </c>
    </row>
    <row r="88" spans="1:7">
      <c r="A88">
        <v>87</v>
      </c>
      <c r="B88" s="4"/>
      <c r="E88" s="3"/>
      <c r="F88" s="3"/>
      <c r="G88" s="3">
        <f t="shared" si="1"/>
        <v>0</v>
      </c>
    </row>
    <row r="89" spans="1:7">
      <c r="A89">
        <v>88</v>
      </c>
      <c r="B89" s="4"/>
      <c r="E89" s="3"/>
      <c r="F89" s="3"/>
      <c r="G89" s="3">
        <f t="shared" si="1"/>
        <v>0</v>
      </c>
    </row>
    <row r="90" spans="1:7">
      <c r="A90">
        <v>89</v>
      </c>
      <c r="B90" s="4"/>
      <c r="E90" s="3"/>
      <c r="F90" s="3"/>
      <c r="G90" s="3">
        <f t="shared" si="1"/>
        <v>0</v>
      </c>
    </row>
    <row r="91" spans="1:7">
      <c r="A91">
        <v>90</v>
      </c>
      <c r="B91" s="4"/>
      <c r="E91" s="3"/>
      <c r="F91" s="3"/>
      <c r="G91" s="3">
        <f t="shared" si="1"/>
        <v>0</v>
      </c>
    </row>
    <row r="92" spans="1:7">
      <c r="A92">
        <v>91</v>
      </c>
      <c r="B92" s="4"/>
      <c r="E92" s="3"/>
      <c r="F92" s="3"/>
      <c r="G92" s="3">
        <f t="shared" si="1"/>
        <v>0</v>
      </c>
    </row>
    <row r="93" spans="1:7">
      <c r="A93">
        <v>92</v>
      </c>
      <c r="B93" s="4"/>
      <c r="E93" s="3"/>
      <c r="F93" s="3"/>
      <c r="G93" s="3">
        <f t="shared" si="1"/>
        <v>0</v>
      </c>
    </row>
    <row r="94" spans="1:7">
      <c r="A94">
        <v>93</v>
      </c>
      <c r="B94" s="4"/>
      <c r="E94" s="3"/>
      <c r="F94" s="3"/>
      <c r="G94" s="3">
        <f t="shared" si="1"/>
        <v>0</v>
      </c>
    </row>
    <row r="95" spans="1:7">
      <c r="A95">
        <v>94</v>
      </c>
      <c r="B95" s="4"/>
      <c r="E95" s="3"/>
      <c r="F95" s="3"/>
      <c r="G95" s="3">
        <f t="shared" si="1"/>
        <v>0</v>
      </c>
    </row>
    <row r="96" spans="1:7">
      <c r="A96">
        <v>95</v>
      </c>
      <c r="B96" s="4"/>
      <c r="E96" s="3"/>
      <c r="F96" s="3"/>
      <c r="G96" s="3">
        <f t="shared" si="1"/>
        <v>0</v>
      </c>
    </row>
    <row r="97" spans="1:7">
      <c r="A97">
        <v>96</v>
      </c>
      <c r="B97" s="4"/>
      <c r="E97" s="3"/>
      <c r="F97" s="3"/>
      <c r="G97" s="3">
        <f t="shared" si="1"/>
        <v>0</v>
      </c>
    </row>
    <row r="98" spans="1:7">
      <c r="A98">
        <v>97</v>
      </c>
      <c r="B98" s="4"/>
      <c r="E98" s="3"/>
      <c r="F98" s="3"/>
      <c r="G98" s="3">
        <f t="shared" si="1"/>
        <v>0</v>
      </c>
    </row>
    <row r="99" spans="1:7">
      <c r="A99">
        <v>98</v>
      </c>
      <c r="B99" s="4"/>
      <c r="E99" s="3"/>
      <c r="F99" s="3"/>
      <c r="G99" s="3">
        <f t="shared" si="1"/>
        <v>0</v>
      </c>
    </row>
    <row r="100" spans="1:7">
      <c r="A100">
        <v>99</v>
      </c>
      <c r="B100" s="4"/>
      <c r="E100" s="3"/>
      <c r="F100" s="3"/>
      <c r="G100" s="3">
        <f t="shared" si="1"/>
        <v>0</v>
      </c>
    </row>
    <row r="101" spans="1:7">
      <c r="A101">
        <v>100</v>
      </c>
      <c r="B101" s="4"/>
      <c r="E101" s="3"/>
      <c r="F101" s="3"/>
      <c r="G101" s="3">
        <f t="shared" si="1"/>
        <v>0</v>
      </c>
    </row>
    <row r="102" spans="1:7">
      <c r="A102" s="23" t="s">
        <v>9</v>
      </c>
      <c r="B102" s="24"/>
      <c r="C102" s="24"/>
      <c r="D102" s="24"/>
      <c r="E102" s="24"/>
      <c r="F102" s="24"/>
      <c r="G102" s="2">
        <f>SUM(G2:G101)</f>
        <v>58398</v>
      </c>
    </row>
  </sheetData>
  <mergeCells count="1">
    <mergeCell ref="A102:F102"/>
  </mergeCells>
  <phoneticPr fontId="1"/>
  <pageMargins left="0.7" right="0.7" top="0.75" bottom="0.75" header="0.3" footer="0.3"/>
  <pageSetup paperSize="9" orientation="portrait" horizontalDpi="0" verticalDpi="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K102"/>
  <sheetViews>
    <sheetView workbookViewId="0"/>
  </sheetViews>
  <sheetFormatPr defaultRowHeight="14.25"/>
  <cols>
    <col min="1" max="1" width="5.625" customWidth="1"/>
    <col min="2" max="2" width="17.5" style="1" customWidth="1"/>
    <col min="3" max="3" width="11.25" style="1" customWidth="1"/>
    <col min="4" max="4" width="25" customWidth="1"/>
    <col min="5" max="5" width="11.25" customWidth="1"/>
    <col min="6" max="6" width="7.5" customWidth="1"/>
    <col min="7" max="7" width="12.5" customWidth="1"/>
    <col min="8" max="8" width="3.75" customWidth="1"/>
    <col min="9" max="9" width="11.25" customWidth="1"/>
    <col min="10" max="10" width="12.5" customWidth="1"/>
    <col min="11" max="11" width="6.25" customWidth="1"/>
  </cols>
  <sheetData>
    <row r="1" spans="1:11">
      <c r="A1" s="1" t="s">
        <v>0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8</v>
      </c>
      <c r="I1" s="14" t="s">
        <v>73</v>
      </c>
      <c r="J1" s="15" t="s">
        <v>78</v>
      </c>
    </row>
    <row r="2" spans="1:11">
      <c r="A2" s="5">
        <v>1</v>
      </c>
      <c r="B2" s="6">
        <v>42186.525694444441</v>
      </c>
      <c r="C2" s="7" t="s">
        <v>1</v>
      </c>
      <c r="D2" s="5" t="s">
        <v>90</v>
      </c>
      <c r="E2" s="8">
        <v>20</v>
      </c>
      <c r="F2" s="8">
        <v>0</v>
      </c>
      <c r="G2" s="8">
        <f>E2+F2</f>
        <v>20</v>
      </c>
      <c r="I2" s="13" t="s">
        <v>74</v>
      </c>
      <c r="J2" s="16">
        <f>SUMIF(テーブル13456[種　　別], I2, テーブル13456[小　　計])</f>
        <v>846</v>
      </c>
    </row>
    <row r="3" spans="1:11">
      <c r="A3" s="5">
        <v>2</v>
      </c>
      <c r="B3" s="6">
        <v>42187.416666666664</v>
      </c>
      <c r="C3" s="7" t="s">
        <v>71</v>
      </c>
      <c r="D3" s="5" t="s">
        <v>72</v>
      </c>
      <c r="E3" s="8">
        <v>160</v>
      </c>
      <c r="F3" s="8">
        <v>0</v>
      </c>
      <c r="G3" s="8">
        <f t="shared" ref="G3:G68" si="0">E3+F3</f>
        <v>160</v>
      </c>
      <c r="I3" s="13" t="s">
        <v>75</v>
      </c>
      <c r="J3" s="16">
        <f>SUMIF(テーブル13456[種　　別], I3, テーブル13456[小　　計])</f>
        <v>7582</v>
      </c>
    </row>
    <row r="4" spans="1:11">
      <c r="A4" s="5">
        <v>3</v>
      </c>
      <c r="B4" s="6">
        <v>42187.484722222223</v>
      </c>
      <c r="C4" s="7" t="s">
        <v>71</v>
      </c>
      <c r="D4" s="5" t="s">
        <v>90</v>
      </c>
      <c r="E4" s="8">
        <v>278</v>
      </c>
      <c r="F4" s="8">
        <v>0</v>
      </c>
      <c r="G4" s="8">
        <f t="shared" si="0"/>
        <v>278</v>
      </c>
      <c r="I4" s="13" t="s">
        <v>76</v>
      </c>
      <c r="J4" s="16">
        <f>SUMIF(テーブル13456[種　　別], I4, テーブル13456[小　　計])</f>
        <v>150</v>
      </c>
    </row>
    <row r="5" spans="1:11" ht="15" thickBot="1">
      <c r="A5" s="5">
        <v>4</v>
      </c>
      <c r="B5" s="6">
        <v>42187.571527777778</v>
      </c>
      <c r="C5" s="7" t="s">
        <v>71</v>
      </c>
      <c r="D5" s="5" t="s">
        <v>93</v>
      </c>
      <c r="E5" s="8">
        <v>120</v>
      </c>
      <c r="F5" s="8">
        <v>0</v>
      </c>
      <c r="G5" s="8">
        <f t="shared" si="0"/>
        <v>120</v>
      </c>
      <c r="I5" s="19" t="s">
        <v>77</v>
      </c>
      <c r="J5" s="20">
        <f>SUMIF(テーブル13456[種　　別], I5, テーブル13456[小　　計])</f>
        <v>0</v>
      </c>
    </row>
    <row r="6" spans="1:11" ht="15" thickTop="1">
      <c r="A6" s="5">
        <v>5</v>
      </c>
      <c r="B6" s="6">
        <v>42187.745833333334</v>
      </c>
      <c r="C6" s="7" t="s">
        <v>71</v>
      </c>
      <c r="D6" s="5" t="s">
        <v>104</v>
      </c>
      <c r="E6" s="8">
        <v>288</v>
      </c>
      <c r="F6" s="8">
        <v>0</v>
      </c>
      <c r="G6" s="8">
        <f t="shared" si="0"/>
        <v>288</v>
      </c>
      <c r="I6" s="17"/>
      <c r="J6" s="18">
        <f>SUM(J2:J5)</f>
        <v>8578</v>
      </c>
      <c r="K6" s="21" t="str">
        <f>IF(J6=G102, "OK", "NG")</f>
        <v>OK</v>
      </c>
    </row>
    <row r="7" spans="1:11">
      <c r="A7">
        <v>6</v>
      </c>
      <c r="B7" s="4">
        <v>42191.695138888892</v>
      </c>
      <c r="C7" s="1" t="s">
        <v>84</v>
      </c>
      <c r="D7" t="s">
        <v>90</v>
      </c>
      <c r="E7" s="3">
        <v>130</v>
      </c>
      <c r="F7" s="3">
        <v>0</v>
      </c>
      <c r="G7" s="3">
        <f t="shared" si="0"/>
        <v>130</v>
      </c>
    </row>
    <row r="8" spans="1:11">
      <c r="A8" s="9">
        <v>7</v>
      </c>
      <c r="B8" s="10">
        <v>42192.574999999997</v>
      </c>
      <c r="C8" s="11" t="s">
        <v>85</v>
      </c>
      <c r="D8" s="9" t="s">
        <v>90</v>
      </c>
      <c r="E8" s="12">
        <v>7582</v>
      </c>
      <c r="F8" s="12">
        <v>0</v>
      </c>
      <c r="G8" s="12">
        <f t="shared" si="0"/>
        <v>7582</v>
      </c>
    </row>
    <row r="9" spans="1:11">
      <c r="A9" s="9">
        <v>8</v>
      </c>
      <c r="B9" s="10"/>
      <c r="C9" s="11"/>
      <c r="D9" s="9"/>
      <c r="E9" s="12"/>
      <c r="F9" s="12"/>
      <c r="G9" s="12">
        <f t="shared" si="0"/>
        <v>0</v>
      </c>
    </row>
    <row r="10" spans="1:11">
      <c r="A10" s="9">
        <v>9</v>
      </c>
      <c r="B10" s="10"/>
      <c r="C10" s="11"/>
      <c r="D10" s="9"/>
      <c r="E10" s="12"/>
      <c r="F10" s="12"/>
      <c r="G10" s="12">
        <f t="shared" si="0"/>
        <v>0</v>
      </c>
    </row>
    <row r="11" spans="1:11">
      <c r="A11" s="9">
        <v>10</v>
      </c>
      <c r="B11" s="10"/>
      <c r="C11" s="11"/>
      <c r="D11" s="9"/>
      <c r="E11" s="12"/>
      <c r="F11" s="12"/>
      <c r="G11" s="12">
        <f t="shared" si="0"/>
        <v>0</v>
      </c>
    </row>
    <row r="12" spans="1:11">
      <c r="A12" s="9">
        <v>11</v>
      </c>
      <c r="B12" s="10"/>
      <c r="C12" s="11"/>
      <c r="D12" s="9"/>
      <c r="E12" s="12"/>
      <c r="F12" s="12"/>
      <c r="G12" s="12">
        <f t="shared" si="0"/>
        <v>0</v>
      </c>
    </row>
    <row r="13" spans="1:11">
      <c r="A13" s="9">
        <v>12</v>
      </c>
      <c r="B13" s="10"/>
      <c r="C13" s="11"/>
      <c r="D13" s="9"/>
      <c r="E13" s="12"/>
      <c r="F13" s="12"/>
      <c r="G13" s="12">
        <f t="shared" si="0"/>
        <v>0</v>
      </c>
    </row>
    <row r="14" spans="1:11">
      <c r="A14" s="9">
        <v>13</v>
      </c>
      <c r="B14" s="10"/>
      <c r="C14" s="11"/>
      <c r="D14" s="9"/>
      <c r="E14" s="12"/>
      <c r="F14" s="12"/>
      <c r="G14" s="12">
        <f t="shared" si="0"/>
        <v>0</v>
      </c>
    </row>
    <row r="15" spans="1:11">
      <c r="A15" s="9">
        <v>14</v>
      </c>
      <c r="B15" s="10"/>
      <c r="C15" s="11"/>
      <c r="D15" s="9"/>
      <c r="E15" s="12"/>
      <c r="F15" s="12"/>
      <c r="G15" s="12">
        <f t="shared" si="0"/>
        <v>0</v>
      </c>
    </row>
    <row r="16" spans="1:11">
      <c r="A16" s="9">
        <v>15</v>
      </c>
      <c r="B16" s="10"/>
      <c r="C16" s="11"/>
      <c r="D16" s="9"/>
      <c r="E16" s="12"/>
      <c r="F16" s="12"/>
      <c r="G16" s="12">
        <f t="shared" si="0"/>
        <v>0</v>
      </c>
    </row>
    <row r="17" spans="1:7">
      <c r="A17" s="9">
        <v>16</v>
      </c>
      <c r="B17" s="10"/>
      <c r="C17" s="11"/>
      <c r="D17" s="9"/>
      <c r="E17" s="12"/>
      <c r="F17" s="12"/>
      <c r="G17" s="12">
        <f t="shared" si="0"/>
        <v>0</v>
      </c>
    </row>
    <row r="18" spans="1:7">
      <c r="A18" s="9">
        <v>17</v>
      </c>
      <c r="B18" s="10"/>
      <c r="C18" s="11"/>
      <c r="D18" s="9"/>
      <c r="E18" s="12"/>
      <c r="F18" s="12"/>
      <c r="G18" s="12">
        <f>E18+F18</f>
        <v>0</v>
      </c>
    </row>
    <row r="19" spans="1:7">
      <c r="A19" s="9">
        <v>18</v>
      </c>
      <c r="B19" s="10"/>
      <c r="C19" s="11"/>
      <c r="D19" s="9"/>
      <c r="E19" s="12"/>
      <c r="F19" s="12"/>
      <c r="G19" s="12">
        <f>E19+F19</f>
        <v>0</v>
      </c>
    </row>
    <row r="20" spans="1:7">
      <c r="A20" s="9">
        <v>19</v>
      </c>
      <c r="B20" s="10"/>
      <c r="C20" s="11"/>
      <c r="D20" s="9"/>
      <c r="E20" s="12"/>
      <c r="F20" s="12"/>
      <c r="G20" s="12">
        <f t="shared" si="0"/>
        <v>0</v>
      </c>
    </row>
    <row r="21" spans="1:7">
      <c r="A21" s="9">
        <v>20</v>
      </c>
      <c r="B21" s="10"/>
      <c r="C21" s="11"/>
      <c r="D21" s="9"/>
      <c r="E21" s="12"/>
      <c r="F21" s="12"/>
      <c r="G21" s="12">
        <f t="shared" si="0"/>
        <v>0</v>
      </c>
    </row>
    <row r="22" spans="1:7">
      <c r="A22" s="9">
        <v>21</v>
      </c>
      <c r="B22" s="10"/>
      <c r="C22" s="11"/>
      <c r="D22" s="9"/>
      <c r="E22" s="12"/>
      <c r="F22" s="12"/>
      <c r="G22" s="12">
        <f>E22+F22</f>
        <v>0</v>
      </c>
    </row>
    <row r="23" spans="1:7">
      <c r="A23" s="9">
        <v>22</v>
      </c>
      <c r="B23" s="10"/>
      <c r="C23" s="11"/>
      <c r="D23" s="9"/>
      <c r="E23" s="12"/>
      <c r="F23" s="12"/>
      <c r="G23" s="12">
        <f t="shared" si="0"/>
        <v>0</v>
      </c>
    </row>
    <row r="24" spans="1:7">
      <c r="A24" s="9">
        <v>23</v>
      </c>
      <c r="B24" s="10"/>
      <c r="C24" s="11"/>
      <c r="D24" s="9"/>
      <c r="E24" s="12"/>
      <c r="F24" s="12"/>
      <c r="G24" s="12">
        <f>E24+F24</f>
        <v>0</v>
      </c>
    </row>
    <row r="25" spans="1:7">
      <c r="A25" s="9">
        <v>24</v>
      </c>
      <c r="B25" s="10"/>
      <c r="C25" s="11"/>
      <c r="D25" s="9"/>
      <c r="E25" s="12"/>
      <c r="F25" s="12"/>
      <c r="G25" s="12">
        <f t="shared" si="0"/>
        <v>0</v>
      </c>
    </row>
    <row r="26" spans="1:7">
      <c r="A26" s="9">
        <v>25</v>
      </c>
      <c r="B26" s="10"/>
      <c r="C26" s="11"/>
      <c r="D26" s="9"/>
      <c r="E26" s="12"/>
      <c r="F26" s="12"/>
      <c r="G26" s="12">
        <f t="shared" si="0"/>
        <v>0</v>
      </c>
    </row>
    <row r="27" spans="1:7">
      <c r="A27" s="9">
        <v>26</v>
      </c>
      <c r="B27" s="10"/>
      <c r="C27" s="11"/>
      <c r="D27" s="9"/>
      <c r="E27" s="12"/>
      <c r="F27" s="12"/>
      <c r="G27" s="12">
        <f t="shared" si="0"/>
        <v>0</v>
      </c>
    </row>
    <row r="28" spans="1:7">
      <c r="A28" s="9">
        <v>27</v>
      </c>
      <c r="B28" s="10"/>
      <c r="C28" s="11"/>
      <c r="D28" s="9"/>
      <c r="E28" s="12"/>
      <c r="F28" s="12"/>
      <c r="G28" s="12">
        <f t="shared" si="0"/>
        <v>0</v>
      </c>
    </row>
    <row r="29" spans="1:7">
      <c r="A29" s="9">
        <v>28</v>
      </c>
      <c r="B29" s="10"/>
      <c r="C29" s="11"/>
      <c r="D29" s="9"/>
      <c r="E29" s="12"/>
      <c r="F29" s="12"/>
      <c r="G29" s="12">
        <f t="shared" si="0"/>
        <v>0</v>
      </c>
    </row>
    <row r="30" spans="1:7">
      <c r="A30" s="9">
        <v>29</v>
      </c>
      <c r="B30" s="10"/>
      <c r="C30" s="11"/>
      <c r="D30" s="9"/>
      <c r="E30" s="12"/>
      <c r="F30" s="12"/>
      <c r="G30" s="12">
        <f t="shared" si="0"/>
        <v>0</v>
      </c>
    </row>
    <row r="31" spans="1:7">
      <c r="A31" s="9">
        <v>30</v>
      </c>
      <c r="B31" s="10"/>
      <c r="C31" s="11"/>
      <c r="D31" s="9"/>
      <c r="E31" s="12"/>
      <c r="F31" s="12"/>
      <c r="G31" s="12">
        <f t="shared" si="0"/>
        <v>0</v>
      </c>
    </row>
    <row r="32" spans="1:7">
      <c r="A32" s="9">
        <v>31</v>
      </c>
      <c r="B32" s="10"/>
      <c r="C32" s="11"/>
      <c r="D32" s="9"/>
      <c r="E32" s="12"/>
      <c r="F32" s="12"/>
      <c r="G32" s="12">
        <f t="shared" si="0"/>
        <v>0</v>
      </c>
    </row>
    <row r="33" spans="1:7">
      <c r="A33" s="9">
        <v>32</v>
      </c>
      <c r="B33" s="10"/>
      <c r="C33" s="11"/>
      <c r="D33" s="9"/>
      <c r="E33" s="12"/>
      <c r="F33" s="12"/>
      <c r="G33" s="12">
        <f t="shared" si="0"/>
        <v>0</v>
      </c>
    </row>
    <row r="34" spans="1:7">
      <c r="A34" s="9">
        <v>33</v>
      </c>
      <c r="B34" s="10"/>
      <c r="C34" s="11"/>
      <c r="D34" s="9"/>
      <c r="E34" s="12"/>
      <c r="F34" s="12"/>
      <c r="G34" s="12">
        <f t="shared" si="0"/>
        <v>0</v>
      </c>
    </row>
    <row r="35" spans="1:7">
      <c r="A35" s="9">
        <v>34</v>
      </c>
      <c r="B35" s="10"/>
      <c r="C35" s="11"/>
      <c r="D35" s="9"/>
      <c r="E35" s="12"/>
      <c r="F35" s="12"/>
      <c r="G35" s="12">
        <f t="shared" si="0"/>
        <v>0</v>
      </c>
    </row>
    <row r="36" spans="1:7">
      <c r="A36" s="9">
        <v>35</v>
      </c>
      <c r="B36" s="10"/>
      <c r="C36" s="11"/>
      <c r="D36" s="9"/>
      <c r="E36" s="12"/>
      <c r="F36" s="12"/>
      <c r="G36" s="12">
        <f t="shared" si="0"/>
        <v>0</v>
      </c>
    </row>
    <row r="37" spans="1:7">
      <c r="A37" s="9">
        <v>36</v>
      </c>
      <c r="B37" s="10"/>
      <c r="C37" s="11"/>
      <c r="D37" s="9"/>
      <c r="E37" s="12"/>
      <c r="F37" s="12"/>
      <c r="G37" s="12">
        <f t="shared" si="0"/>
        <v>0</v>
      </c>
    </row>
    <row r="38" spans="1:7">
      <c r="A38" s="9">
        <v>37</v>
      </c>
      <c r="B38" s="10"/>
      <c r="C38" s="11"/>
      <c r="D38" s="9"/>
      <c r="E38" s="12"/>
      <c r="F38" s="12"/>
      <c r="G38" s="12">
        <f t="shared" si="0"/>
        <v>0</v>
      </c>
    </row>
    <row r="39" spans="1:7">
      <c r="A39" s="9">
        <v>38</v>
      </c>
      <c r="B39" s="10"/>
      <c r="C39" s="11"/>
      <c r="D39" s="9"/>
      <c r="E39" s="12"/>
      <c r="F39" s="12"/>
      <c r="G39" s="12">
        <f t="shared" si="0"/>
        <v>0</v>
      </c>
    </row>
    <row r="40" spans="1:7">
      <c r="A40" s="9">
        <v>39</v>
      </c>
      <c r="B40" s="10"/>
      <c r="C40" s="11"/>
      <c r="D40" s="9"/>
      <c r="E40" s="12"/>
      <c r="F40" s="12"/>
      <c r="G40" s="12">
        <f t="shared" si="0"/>
        <v>0</v>
      </c>
    </row>
    <row r="41" spans="1:7">
      <c r="A41" s="9">
        <v>40</v>
      </c>
      <c r="B41" s="10"/>
      <c r="C41" s="11"/>
      <c r="D41" s="9"/>
      <c r="E41" s="12"/>
      <c r="F41" s="12"/>
      <c r="G41" s="12">
        <f t="shared" si="0"/>
        <v>0</v>
      </c>
    </row>
    <row r="42" spans="1:7">
      <c r="A42" s="9">
        <v>41</v>
      </c>
      <c r="B42" s="10"/>
      <c r="C42" s="11"/>
      <c r="D42" s="9"/>
      <c r="E42" s="12"/>
      <c r="F42" s="12"/>
      <c r="G42" s="12">
        <f t="shared" si="0"/>
        <v>0</v>
      </c>
    </row>
    <row r="43" spans="1:7">
      <c r="A43">
        <v>42</v>
      </c>
      <c r="B43" s="4"/>
      <c r="E43" s="3"/>
      <c r="F43" s="3"/>
      <c r="G43" s="3">
        <f t="shared" si="0"/>
        <v>0</v>
      </c>
    </row>
    <row r="44" spans="1:7">
      <c r="A44">
        <v>43</v>
      </c>
      <c r="B44" s="4"/>
      <c r="E44" s="3"/>
      <c r="F44" s="3"/>
      <c r="G44" s="3">
        <f t="shared" si="0"/>
        <v>0</v>
      </c>
    </row>
    <row r="45" spans="1:7">
      <c r="A45">
        <v>44</v>
      </c>
      <c r="B45" s="4"/>
      <c r="E45" s="3"/>
      <c r="F45" s="3"/>
      <c r="G45" s="3">
        <f t="shared" si="0"/>
        <v>0</v>
      </c>
    </row>
    <row r="46" spans="1:7">
      <c r="A46">
        <v>45</v>
      </c>
      <c r="B46" s="4"/>
      <c r="E46" s="3"/>
      <c r="F46" s="3"/>
      <c r="G46" s="3">
        <f t="shared" si="0"/>
        <v>0</v>
      </c>
    </row>
    <row r="47" spans="1:7">
      <c r="A47">
        <v>46</v>
      </c>
      <c r="B47" s="4"/>
      <c r="E47" s="3"/>
      <c r="F47" s="3"/>
      <c r="G47" s="3">
        <f t="shared" si="0"/>
        <v>0</v>
      </c>
    </row>
    <row r="48" spans="1:7">
      <c r="A48">
        <v>47</v>
      </c>
      <c r="B48" s="4"/>
      <c r="E48" s="3"/>
      <c r="F48" s="3"/>
      <c r="G48" s="3">
        <f t="shared" si="0"/>
        <v>0</v>
      </c>
    </row>
    <row r="49" spans="1:7">
      <c r="A49">
        <v>48</v>
      </c>
      <c r="B49" s="4"/>
      <c r="E49" s="3"/>
      <c r="F49" s="3"/>
      <c r="G49" s="3">
        <f t="shared" si="0"/>
        <v>0</v>
      </c>
    </row>
    <row r="50" spans="1:7">
      <c r="A50">
        <v>49</v>
      </c>
      <c r="B50" s="4"/>
      <c r="E50" s="3"/>
      <c r="F50" s="3"/>
      <c r="G50" s="3">
        <f t="shared" si="0"/>
        <v>0</v>
      </c>
    </row>
    <row r="51" spans="1:7">
      <c r="A51">
        <v>50</v>
      </c>
      <c r="B51" s="4"/>
      <c r="E51" s="3"/>
      <c r="F51" s="3"/>
      <c r="G51" s="3">
        <f t="shared" si="0"/>
        <v>0</v>
      </c>
    </row>
    <row r="52" spans="1:7">
      <c r="A52">
        <v>51</v>
      </c>
      <c r="B52" s="4"/>
      <c r="E52" s="3"/>
      <c r="F52" s="3"/>
      <c r="G52" s="3">
        <f t="shared" si="0"/>
        <v>0</v>
      </c>
    </row>
    <row r="53" spans="1:7">
      <c r="A53" s="9">
        <v>52</v>
      </c>
      <c r="B53" s="10"/>
      <c r="C53" s="11"/>
      <c r="D53" s="9"/>
      <c r="E53" s="12"/>
      <c r="F53" s="12"/>
      <c r="G53" s="12">
        <f t="shared" si="0"/>
        <v>0</v>
      </c>
    </row>
    <row r="54" spans="1:7">
      <c r="A54" s="9">
        <v>53</v>
      </c>
      <c r="B54" s="10"/>
      <c r="C54" s="11"/>
      <c r="D54" s="9"/>
      <c r="E54" s="12"/>
      <c r="F54" s="12"/>
      <c r="G54" s="12">
        <f t="shared" si="0"/>
        <v>0</v>
      </c>
    </row>
    <row r="55" spans="1:7">
      <c r="A55" s="9">
        <v>54</v>
      </c>
      <c r="B55" s="10"/>
      <c r="C55" s="11"/>
      <c r="D55" s="9"/>
      <c r="E55" s="12"/>
      <c r="F55" s="12"/>
      <c r="G55" s="12">
        <f t="shared" si="0"/>
        <v>0</v>
      </c>
    </row>
    <row r="56" spans="1:7">
      <c r="A56" s="9">
        <v>55</v>
      </c>
      <c r="B56" s="10"/>
      <c r="C56" s="11"/>
      <c r="D56" s="9"/>
      <c r="E56" s="12"/>
      <c r="F56" s="12"/>
      <c r="G56" s="12">
        <f t="shared" si="0"/>
        <v>0</v>
      </c>
    </row>
    <row r="57" spans="1:7">
      <c r="A57" s="9">
        <v>56</v>
      </c>
      <c r="B57" s="10"/>
      <c r="C57" s="11"/>
      <c r="D57" s="9"/>
      <c r="E57" s="12"/>
      <c r="F57" s="12"/>
      <c r="G57" s="12">
        <f t="shared" si="0"/>
        <v>0</v>
      </c>
    </row>
    <row r="58" spans="1:7">
      <c r="A58" s="9">
        <v>57</v>
      </c>
      <c r="B58" s="10"/>
      <c r="C58" s="11"/>
      <c r="D58" s="9"/>
      <c r="E58" s="12"/>
      <c r="F58" s="12"/>
      <c r="G58" s="12">
        <f t="shared" si="0"/>
        <v>0</v>
      </c>
    </row>
    <row r="59" spans="1:7">
      <c r="A59" s="9">
        <v>58</v>
      </c>
      <c r="B59" s="10"/>
      <c r="C59" s="11"/>
      <c r="D59" s="9"/>
      <c r="E59" s="12"/>
      <c r="F59" s="12"/>
      <c r="G59" s="12">
        <f t="shared" si="0"/>
        <v>0</v>
      </c>
    </row>
    <row r="60" spans="1:7">
      <c r="A60" s="9">
        <v>59</v>
      </c>
      <c r="B60" s="10"/>
      <c r="C60" s="11"/>
      <c r="D60" s="9"/>
      <c r="E60" s="12"/>
      <c r="F60" s="12"/>
      <c r="G60" s="12">
        <f t="shared" si="0"/>
        <v>0</v>
      </c>
    </row>
    <row r="61" spans="1:7">
      <c r="A61" s="9">
        <v>60</v>
      </c>
      <c r="B61" s="10"/>
      <c r="C61" s="11"/>
      <c r="D61" s="9"/>
      <c r="E61" s="12"/>
      <c r="F61" s="12"/>
      <c r="G61" s="12">
        <f t="shared" si="0"/>
        <v>0</v>
      </c>
    </row>
    <row r="62" spans="1:7">
      <c r="A62">
        <v>61</v>
      </c>
      <c r="B62" s="4"/>
      <c r="E62" s="3"/>
      <c r="F62" s="3"/>
      <c r="G62" s="3">
        <f t="shared" si="0"/>
        <v>0</v>
      </c>
    </row>
    <row r="63" spans="1:7">
      <c r="A63">
        <v>62</v>
      </c>
      <c r="B63" s="4"/>
      <c r="E63" s="3"/>
      <c r="F63" s="3"/>
      <c r="G63" s="3">
        <f t="shared" si="0"/>
        <v>0</v>
      </c>
    </row>
    <row r="64" spans="1:7">
      <c r="A64">
        <v>63</v>
      </c>
      <c r="B64" s="4"/>
      <c r="E64" s="3"/>
      <c r="F64" s="3"/>
      <c r="G64" s="3">
        <f t="shared" si="0"/>
        <v>0</v>
      </c>
    </row>
    <row r="65" spans="1:7">
      <c r="A65">
        <v>64</v>
      </c>
      <c r="B65" s="4"/>
      <c r="E65" s="3"/>
      <c r="F65" s="3"/>
      <c r="G65" s="3">
        <f t="shared" si="0"/>
        <v>0</v>
      </c>
    </row>
    <row r="66" spans="1:7">
      <c r="A66">
        <v>65</v>
      </c>
      <c r="B66" s="4"/>
      <c r="E66" s="3"/>
      <c r="F66" s="3"/>
      <c r="G66" s="3">
        <f t="shared" si="0"/>
        <v>0</v>
      </c>
    </row>
    <row r="67" spans="1:7">
      <c r="A67">
        <v>66</v>
      </c>
      <c r="B67" s="4"/>
      <c r="E67" s="3"/>
      <c r="F67" s="3"/>
      <c r="G67" s="3">
        <f t="shared" si="0"/>
        <v>0</v>
      </c>
    </row>
    <row r="68" spans="1:7">
      <c r="A68">
        <v>67</v>
      </c>
      <c r="B68" s="4"/>
      <c r="E68" s="3"/>
      <c r="F68" s="3"/>
      <c r="G68" s="3">
        <f t="shared" si="0"/>
        <v>0</v>
      </c>
    </row>
    <row r="69" spans="1:7">
      <c r="A69">
        <v>68</v>
      </c>
      <c r="B69" s="4"/>
      <c r="E69" s="3"/>
      <c r="F69" s="3"/>
      <c r="G69" s="3">
        <f t="shared" ref="G69:G101" si="1">E69+F69</f>
        <v>0</v>
      </c>
    </row>
    <row r="70" spans="1:7">
      <c r="A70">
        <v>69</v>
      </c>
      <c r="B70" s="4"/>
      <c r="E70" s="3"/>
      <c r="F70" s="3"/>
      <c r="G70" s="3">
        <f t="shared" si="1"/>
        <v>0</v>
      </c>
    </row>
    <row r="71" spans="1:7">
      <c r="A71">
        <v>70</v>
      </c>
      <c r="B71" s="4"/>
      <c r="E71" s="3"/>
      <c r="F71" s="3"/>
      <c r="G71" s="3">
        <f t="shared" si="1"/>
        <v>0</v>
      </c>
    </row>
    <row r="72" spans="1:7">
      <c r="A72">
        <v>71</v>
      </c>
      <c r="B72" s="4"/>
      <c r="E72" s="3"/>
      <c r="F72" s="3"/>
      <c r="G72" s="3">
        <f t="shared" si="1"/>
        <v>0</v>
      </c>
    </row>
    <row r="73" spans="1:7">
      <c r="A73">
        <v>72</v>
      </c>
      <c r="B73" s="4"/>
      <c r="E73" s="3"/>
      <c r="F73" s="3"/>
      <c r="G73" s="3">
        <f t="shared" si="1"/>
        <v>0</v>
      </c>
    </row>
    <row r="74" spans="1:7">
      <c r="A74">
        <v>73</v>
      </c>
      <c r="B74" s="4"/>
      <c r="E74" s="3"/>
      <c r="F74" s="3"/>
      <c r="G74" s="3">
        <f t="shared" si="1"/>
        <v>0</v>
      </c>
    </row>
    <row r="75" spans="1:7">
      <c r="A75">
        <v>74</v>
      </c>
      <c r="B75" s="4"/>
      <c r="E75" s="3"/>
      <c r="F75" s="3"/>
      <c r="G75" s="3">
        <f t="shared" si="1"/>
        <v>0</v>
      </c>
    </row>
    <row r="76" spans="1:7">
      <c r="A76">
        <v>75</v>
      </c>
      <c r="B76" s="4"/>
      <c r="E76" s="3"/>
      <c r="F76" s="3"/>
      <c r="G76" s="3">
        <f t="shared" si="1"/>
        <v>0</v>
      </c>
    </row>
    <row r="77" spans="1:7">
      <c r="A77">
        <v>76</v>
      </c>
      <c r="B77" s="4"/>
      <c r="E77" s="3"/>
      <c r="F77" s="3"/>
      <c r="G77" s="3">
        <f t="shared" si="1"/>
        <v>0</v>
      </c>
    </row>
    <row r="78" spans="1:7">
      <c r="A78">
        <v>77</v>
      </c>
      <c r="B78" s="4"/>
      <c r="E78" s="3"/>
      <c r="F78" s="3"/>
      <c r="G78" s="3">
        <f t="shared" si="1"/>
        <v>0</v>
      </c>
    </row>
    <row r="79" spans="1:7">
      <c r="A79">
        <v>78</v>
      </c>
      <c r="B79" s="4"/>
      <c r="E79" s="3"/>
      <c r="F79" s="3"/>
      <c r="G79" s="3">
        <f t="shared" si="1"/>
        <v>0</v>
      </c>
    </row>
    <row r="80" spans="1:7">
      <c r="A80">
        <v>79</v>
      </c>
      <c r="B80" s="4"/>
      <c r="E80" s="3"/>
      <c r="F80" s="3"/>
      <c r="G80" s="3">
        <f t="shared" si="1"/>
        <v>0</v>
      </c>
    </row>
    <row r="81" spans="1:7">
      <c r="A81">
        <v>80</v>
      </c>
      <c r="B81" s="4"/>
      <c r="E81" s="3"/>
      <c r="F81" s="3"/>
      <c r="G81" s="3">
        <f t="shared" si="1"/>
        <v>0</v>
      </c>
    </row>
    <row r="82" spans="1:7">
      <c r="A82">
        <v>81</v>
      </c>
      <c r="B82" s="4"/>
      <c r="E82" s="3"/>
      <c r="F82" s="3"/>
      <c r="G82" s="3">
        <f t="shared" si="1"/>
        <v>0</v>
      </c>
    </row>
    <row r="83" spans="1:7">
      <c r="A83">
        <v>82</v>
      </c>
      <c r="B83" s="4"/>
      <c r="E83" s="3"/>
      <c r="F83" s="3"/>
      <c r="G83" s="3">
        <f t="shared" si="1"/>
        <v>0</v>
      </c>
    </row>
    <row r="84" spans="1:7">
      <c r="A84">
        <v>83</v>
      </c>
      <c r="B84" s="4"/>
      <c r="E84" s="3"/>
      <c r="F84" s="3"/>
      <c r="G84" s="3">
        <f t="shared" si="1"/>
        <v>0</v>
      </c>
    </row>
    <row r="85" spans="1:7">
      <c r="A85">
        <v>84</v>
      </c>
      <c r="B85" s="4"/>
      <c r="E85" s="3"/>
      <c r="F85" s="3"/>
      <c r="G85" s="3">
        <f t="shared" si="1"/>
        <v>0</v>
      </c>
    </row>
    <row r="86" spans="1:7">
      <c r="A86">
        <v>85</v>
      </c>
      <c r="B86" s="4"/>
      <c r="E86" s="3"/>
      <c r="F86" s="3"/>
      <c r="G86" s="3">
        <f t="shared" si="1"/>
        <v>0</v>
      </c>
    </row>
    <row r="87" spans="1:7">
      <c r="A87">
        <v>86</v>
      </c>
      <c r="B87" s="4"/>
      <c r="E87" s="3"/>
      <c r="F87" s="3"/>
      <c r="G87" s="3">
        <f t="shared" si="1"/>
        <v>0</v>
      </c>
    </row>
    <row r="88" spans="1:7">
      <c r="A88">
        <v>87</v>
      </c>
      <c r="B88" s="4"/>
      <c r="E88" s="3"/>
      <c r="F88" s="3"/>
      <c r="G88" s="3">
        <f t="shared" si="1"/>
        <v>0</v>
      </c>
    </row>
    <row r="89" spans="1:7">
      <c r="A89">
        <v>88</v>
      </c>
      <c r="B89" s="4"/>
      <c r="E89" s="3"/>
      <c r="F89" s="3"/>
      <c r="G89" s="3">
        <f t="shared" si="1"/>
        <v>0</v>
      </c>
    </row>
    <row r="90" spans="1:7">
      <c r="A90">
        <v>89</v>
      </c>
      <c r="B90" s="4"/>
      <c r="E90" s="3"/>
      <c r="F90" s="3"/>
      <c r="G90" s="3">
        <f t="shared" si="1"/>
        <v>0</v>
      </c>
    </row>
    <row r="91" spans="1:7">
      <c r="A91">
        <v>90</v>
      </c>
      <c r="B91" s="4"/>
      <c r="E91" s="3"/>
      <c r="F91" s="3"/>
      <c r="G91" s="3">
        <f t="shared" si="1"/>
        <v>0</v>
      </c>
    </row>
    <row r="92" spans="1:7">
      <c r="A92">
        <v>91</v>
      </c>
      <c r="B92" s="4"/>
      <c r="E92" s="3"/>
      <c r="F92" s="3"/>
      <c r="G92" s="3">
        <f t="shared" si="1"/>
        <v>0</v>
      </c>
    </row>
    <row r="93" spans="1:7">
      <c r="A93">
        <v>92</v>
      </c>
      <c r="B93" s="4"/>
      <c r="E93" s="3"/>
      <c r="F93" s="3"/>
      <c r="G93" s="3">
        <f t="shared" si="1"/>
        <v>0</v>
      </c>
    </row>
    <row r="94" spans="1:7">
      <c r="A94">
        <v>93</v>
      </c>
      <c r="B94" s="4"/>
      <c r="E94" s="3"/>
      <c r="F94" s="3"/>
      <c r="G94" s="3">
        <f t="shared" si="1"/>
        <v>0</v>
      </c>
    </row>
    <row r="95" spans="1:7">
      <c r="A95">
        <v>94</v>
      </c>
      <c r="B95" s="4"/>
      <c r="E95" s="3"/>
      <c r="F95" s="3"/>
      <c r="G95" s="3">
        <f t="shared" si="1"/>
        <v>0</v>
      </c>
    </row>
    <row r="96" spans="1:7">
      <c r="A96">
        <v>95</v>
      </c>
      <c r="B96" s="4"/>
      <c r="E96" s="3"/>
      <c r="F96" s="3"/>
      <c r="G96" s="3">
        <f t="shared" si="1"/>
        <v>0</v>
      </c>
    </row>
    <row r="97" spans="1:7">
      <c r="A97">
        <v>96</v>
      </c>
      <c r="B97" s="4"/>
      <c r="E97" s="3"/>
      <c r="F97" s="3"/>
      <c r="G97" s="3">
        <f t="shared" si="1"/>
        <v>0</v>
      </c>
    </row>
    <row r="98" spans="1:7">
      <c r="A98">
        <v>97</v>
      </c>
      <c r="B98" s="4"/>
      <c r="E98" s="3"/>
      <c r="F98" s="3"/>
      <c r="G98" s="3">
        <f t="shared" si="1"/>
        <v>0</v>
      </c>
    </row>
    <row r="99" spans="1:7">
      <c r="A99">
        <v>98</v>
      </c>
      <c r="B99" s="4"/>
      <c r="E99" s="3"/>
      <c r="F99" s="3"/>
      <c r="G99" s="3">
        <f t="shared" si="1"/>
        <v>0</v>
      </c>
    </row>
    <row r="100" spans="1:7">
      <c r="A100">
        <v>99</v>
      </c>
      <c r="B100" s="4"/>
      <c r="E100" s="3"/>
      <c r="F100" s="3"/>
      <c r="G100" s="3">
        <f t="shared" si="1"/>
        <v>0</v>
      </c>
    </row>
    <row r="101" spans="1:7">
      <c r="A101">
        <v>100</v>
      </c>
      <c r="B101" s="4"/>
      <c r="E101" s="3"/>
      <c r="F101" s="3"/>
      <c r="G101" s="3">
        <f t="shared" si="1"/>
        <v>0</v>
      </c>
    </row>
    <row r="102" spans="1:7">
      <c r="A102" s="23" t="s">
        <v>9</v>
      </c>
      <c r="B102" s="24"/>
      <c r="C102" s="24"/>
      <c r="D102" s="24"/>
      <c r="E102" s="24"/>
      <c r="F102" s="24"/>
      <c r="G102" s="2">
        <f>SUM(G2:G101)</f>
        <v>8578</v>
      </c>
    </row>
  </sheetData>
  <mergeCells count="1">
    <mergeCell ref="A102:F102"/>
  </mergeCells>
  <phoneticPr fontId="1"/>
  <pageMargins left="0.7" right="0.7" top="0.75" bottom="0.75" header="0.3" footer="0.3"/>
  <pageSetup paperSize="9" orientation="portrait" horizontalDpi="0" verticalDpi="0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O14" sqref="O14"/>
    </sheetView>
  </sheetViews>
  <sheetFormatPr defaultRowHeight="14.25"/>
  <sheetData>
    <row r="1" spans="1:5">
      <c r="B1" t="s">
        <v>79</v>
      </c>
      <c r="C1" t="s">
        <v>80</v>
      </c>
      <c r="D1" t="s">
        <v>81</v>
      </c>
      <c r="E1" t="s">
        <v>82</v>
      </c>
    </row>
    <row r="2" spans="1:5" s="22" customFormat="1">
      <c r="A2" s="22" t="s">
        <v>83</v>
      </c>
      <c r="B2" s="22">
        <f>SUM(B3:B6)</f>
        <v>76059</v>
      </c>
      <c r="C2" s="22">
        <f t="shared" ref="C2:E2" si="0">SUM(C3:C6)</f>
        <v>14022</v>
      </c>
      <c r="D2" s="22">
        <f t="shared" si="0"/>
        <v>32979</v>
      </c>
      <c r="E2" s="22">
        <f t="shared" si="0"/>
        <v>58398</v>
      </c>
    </row>
    <row r="3" spans="1:5">
      <c r="A3" t="s">
        <v>7</v>
      </c>
      <c r="B3">
        <v>27049</v>
      </c>
      <c r="C3">
        <v>5662</v>
      </c>
      <c r="D3">
        <v>7363</v>
      </c>
      <c r="E3">
        <v>15345</v>
      </c>
    </row>
    <row r="4" spans="1:5">
      <c r="A4" t="s">
        <v>10</v>
      </c>
      <c r="B4">
        <v>34349</v>
      </c>
      <c r="C4">
        <v>3480</v>
      </c>
      <c r="D4">
        <v>22090</v>
      </c>
      <c r="E4">
        <v>37419</v>
      </c>
    </row>
    <row r="5" spans="1:5">
      <c r="A5" t="s">
        <v>1</v>
      </c>
      <c r="B5">
        <v>12831</v>
      </c>
      <c r="C5">
        <v>1270</v>
      </c>
      <c r="D5">
        <v>1220</v>
      </c>
      <c r="E5">
        <v>2504</v>
      </c>
    </row>
    <row r="6" spans="1:5">
      <c r="A6" t="s">
        <v>11</v>
      </c>
      <c r="B6">
        <v>1830</v>
      </c>
      <c r="C6">
        <v>3610</v>
      </c>
      <c r="D6">
        <v>2306</v>
      </c>
      <c r="E6">
        <v>3130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March</vt:lpstr>
      <vt:lpstr>April</vt:lpstr>
      <vt:lpstr>May</vt:lpstr>
      <vt:lpstr>June</vt:lpstr>
      <vt:lpstr>July</vt:lpstr>
      <vt:lpstr>月別内訳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Ryosuke</dc:creator>
  <cp:lastModifiedBy>Ryosuke</cp:lastModifiedBy>
  <dcterms:created xsi:type="dcterms:W3CDTF">2015-03-24T08:38:22Z</dcterms:created>
  <dcterms:modified xsi:type="dcterms:W3CDTF">2015-07-11T08:17:19Z</dcterms:modified>
</cp:coreProperties>
</file>